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ycarmen\Desktop\Municipio de Veracruz 18\11. CAJA CHICA_KARLITA\INFORMACION FISCAL\SUBIDA EL 12-08-19\"/>
    </mc:Choice>
  </mc:AlternateContent>
  <bookViews>
    <workbookView xWindow="0" yWindow="0" windowWidth="24000" windowHeight="8475" tabRatio="500"/>
  </bookViews>
  <sheets>
    <sheet name="POR DEPENDENCIA" sheetId="1" r:id="rId1"/>
    <sheet name="ORIGINAL" sheetId="2" state="hidden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8" i="1" l="1"/>
  <c r="D17" i="1" l="1"/>
  <c r="D21" i="1"/>
  <c r="D31" i="1"/>
  <c r="D33" i="1"/>
  <c r="D34" i="1"/>
  <c r="D35" i="1"/>
  <c r="D41" i="1"/>
  <c r="D43" i="1"/>
  <c r="E7" i="1"/>
  <c r="E8" i="1"/>
  <c r="E14" i="1"/>
  <c r="E15" i="1"/>
  <c r="E29" i="1"/>
  <c r="E36" i="1"/>
  <c r="E38" i="1"/>
  <c r="E39" i="1"/>
  <c r="E42" i="1"/>
  <c r="F11" i="1"/>
  <c r="F10" i="1"/>
  <c r="F31" i="1"/>
  <c r="F17" i="1"/>
  <c r="D28" i="2"/>
  <c r="B28" i="2"/>
  <c r="E27" i="2"/>
  <c r="D27" i="2"/>
  <c r="C27" i="2"/>
  <c r="B27" i="2"/>
  <c r="B29" i="2" s="1"/>
  <c r="C24" i="2"/>
  <c r="D22" i="2"/>
  <c r="B17" i="2"/>
  <c r="C15" i="2"/>
  <c r="C14" i="2"/>
  <c r="D13" i="2"/>
  <c r="D29" i="2" s="1"/>
  <c r="C13" i="2"/>
  <c r="C11" i="2"/>
  <c r="D10" i="2"/>
  <c r="E6" i="2"/>
  <c r="E29" i="2" s="1"/>
  <c r="D6" i="2"/>
  <c r="C6" i="2"/>
  <c r="C29" i="2" s="1"/>
  <c r="B48" i="1"/>
  <c r="E45" i="1"/>
  <c r="D45" i="1"/>
  <c r="C45" i="1"/>
  <c r="F44" i="1"/>
  <c r="E44" i="1"/>
  <c r="D44" i="1"/>
  <c r="C44" i="1"/>
  <c r="E43" i="1"/>
  <c r="C43" i="1"/>
  <c r="D42" i="1"/>
  <c r="C42" i="1"/>
  <c r="F41" i="1"/>
  <c r="D40" i="1"/>
  <c r="F38" i="1"/>
  <c r="F37" i="1"/>
  <c r="E37" i="1"/>
  <c r="D37" i="1"/>
  <c r="C37" i="1"/>
  <c r="F36" i="1"/>
  <c r="D36" i="1"/>
  <c r="C36" i="1"/>
  <c r="E35" i="1"/>
  <c r="C35" i="1"/>
  <c r="F34" i="1"/>
  <c r="E34" i="1"/>
  <c r="C34" i="1"/>
  <c r="F33" i="1"/>
  <c r="E33" i="1"/>
  <c r="C33" i="1"/>
  <c r="E31" i="1"/>
  <c r="C31" i="1"/>
  <c r="F30" i="1"/>
  <c r="D30" i="1"/>
  <c r="C30" i="1"/>
  <c r="F29" i="1"/>
  <c r="C29" i="1"/>
  <c r="C28" i="1"/>
  <c r="F27" i="1"/>
  <c r="E27" i="1"/>
  <c r="D27" i="1"/>
  <c r="C27" i="1"/>
  <c r="E26" i="1"/>
  <c r="D26" i="1"/>
  <c r="C26" i="1"/>
  <c r="D25" i="1"/>
  <c r="D24" i="1"/>
  <c r="C24" i="1"/>
  <c r="D23" i="1"/>
  <c r="C23" i="1"/>
  <c r="D22" i="1"/>
  <c r="F21" i="1"/>
  <c r="E21" i="1"/>
  <c r="C21" i="1"/>
  <c r="F20" i="1"/>
  <c r="E20" i="1"/>
  <c r="D20" i="1"/>
  <c r="C20" i="1"/>
  <c r="F19" i="1"/>
  <c r="E19" i="1"/>
  <c r="C19" i="1"/>
  <c r="F18" i="1"/>
  <c r="E18" i="1"/>
  <c r="C18" i="1"/>
  <c r="E17" i="1"/>
  <c r="C17" i="1"/>
  <c r="F16" i="1"/>
  <c r="E16" i="1"/>
  <c r="C16" i="1"/>
  <c r="F15" i="1"/>
  <c r="D15" i="1"/>
  <c r="E13" i="1"/>
  <c r="D13" i="1"/>
  <c r="C13" i="1"/>
  <c r="F12" i="1"/>
  <c r="E12" i="1"/>
  <c r="E11" i="1"/>
  <c r="D11" i="1"/>
  <c r="C11" i="1"/>
  <c r="D10" i="1"/>
  <c r="C10" i="1"/>
  <c r="F9" i="1"/>
  <c r="E9" i="1"/>
  <c r="D9" i="1"/>
  <c r="C9" i="1"/>
  <c r="F8" i="1"/>
  <c r="D8" i="1"/>
  <c r="C8" i="1"/>
  <c r="F7" i="1"/>
  <c r="D7" i="1"/>
  <c r="C7" i="1"/>
  <c r="D5" i="1"/>
  <c r="D48" i="1" l="1"/>
  <c r="E48" i="1"/>
  <c r="F48" i="1"/>
  <c r="C48" i="1"/>
</calcChain>
</file>

<file path=xl/sharedStrings.xml><?xml version="1.0" encoding="utf-8"?>
<sst xmlns="http://schemas.openxmlformats.org/spreadsheetml/2006/main" count="73" uniqueCount="69">
  <si>
    <t>GASTOS DE VIÁTICOS POR DEPENDENCIA</t>
  </si>
  <si>
    <t xml:space="preserve"> </t>
  </si>
  <si>
    <t>AREA</t>
  </si>
  <si>
    <t>Centro Histórico, Mantenimiento Urbano y Ornato</t>
  </si>
  <si>
    <t>Comité de Carnaval</t>
  </si>
  <si>
    <t>Consejo Municipal de Protección Ciudadana y Vialidades</t>
  </si>
  <si>
    <t>Contraloría Municipal</t>
  </si>
  <si>
    <t>Coodinacion de Ejecución Fiscal</t>
  </si>
  <si>
    <t>DIF Municipal</t>
  </si>
  <si>
    <t>Dirección de Asuntos Legales</t>
  </si>
  <si>
    <t>Dirección de comercio y espectaculos</t>
  </si>
  <si>
    <t>Dirección de Comunicación e Imagen</t>
  </si>
  <si>
    <t>Dirección de Contabildad Gubernamental</t>
  </si>
  <si>
    <t>Dirección de Desarrollo social y humano</t>
  </si>
  <si>
    <t>Dirección de Fomento Agropecuario, Medio Ambiente y Desarrollo Sustentable</t>
  </si>
  <si>
    <t>Dirección de Fomento Deportivo</t>
  </si>
  <si>
    <t>Dirección de Fomento Económico</t>
  </si>
  <si>
    <t>Dirección de Gobernación</t>
  </si>
  <si>
    <t>Dirección de Innovacion y Gobierno Electronico.</t>
  </si>
  <si>
    <t>Dirección de Obras e Infraestructura</t>
  </si>
  <si>
    <t>Dirección de Planeación Catastral</t>
  </si>
  <si>
    <t>Dirección de Protección Civil</t>
  </si>
  <si>
    <t>Dirección de Servicios Generales, Equipamiento y Abastecimiento</t>
  </si>
  <si>
    <t>Servicios Publicos Municipales</t>
  </si>
  <si>
    <t>Dirección de Trámites y Licencias</t>
  </si>
  <si>
    <t>Dirección de Turismo y Cultura</t>
  </si>
  <si>
    <t>Dirección Municipal de la Juventud</t>
  </si>
  <si>
    <t>Instituto Municipal de la Vivienda</t>
  </si>
  <si>
    <t>Instituto Municipal de las Mujeres de Veracruz</t>
  </si>
  <si>
    <t>Presidencia Municipal</t>
  </si>
  <si>
    <t>Protección civil</t>
  </si>
  <si>
    <t>Regiduria</t>
  </si>
  <si>
    <t>Registro Civil</t>
  </si>
  <si>
    <t>Secretaria del Ayuntamiento</t>
  </si>
  <si>
    <t>Secretaria Tecnica</t>
  </si>
  <si>
    <t>Sindicatura</t>
  </si>
  <si>
    <t>Subdirección de control vehicular</t>
  </si>
  <si>
    <t>Subdirección de presupuestos</t>
  </si>
  <si>
    <t>Subdirección de Limpia Publica</t>
  </si>
  <si>
    <t>Subdireccion de patrimonio municipal</t>
  </si>
  <si>
    <t>Subdireción de  Egresos</t>
  </si>
  <si>
    <t xml:space="preserve">Subdireción de Ingresos </t>
  </si>
  <si>
    <t>Tesoreria</t>
  </si>
  <si>
    <t>Unidad de Acceso a la Información Publica</t>
  </si>
  <si>
    <t>TOTAL</t>
  </si>
  <si>
    <t>Presidencia</t>
  </si>
  <si>
    <t>Secretaria</t>
  </si>
  <si>
    <t>Gobernacion</t>
  </si>
  <si>
    <t>Desarrollo Economico</t>
  </si>
  <si>
    <t>Desarrollo Social</t>
  </si>
  <si>
    <t>Desarrollo Urbano y Obras Publicas</t>
  </si>
  <si>
    <t>Ecologia</t>
  </si>
  <si>
    <t>Contraloria</t>
  </si>
  <si>
    <t>DIF</t>
  </si>
  <si>
    <t>Transito</t>
  </si>
  <si>
    <t>Ediles</t>
  </si>
  <si>
    <t>Oficialia Mayor</t>
  </si>
  <si>
    <t>Comunicación Social</t>
  </si>
  <si>
    <t>Planeacion Urbana</t>
  </si>
  <si>
    <t>Juridico</t>
  </si>
  <si>
    <t>Fomento Deportivo</t>
  </si>
  <si>
    <t>Instituto de la Mujer</t>
  </si>
  <si>
    <t>Proteccion Civil</t>
  </si>
  <si>
    <t>Educacion y cultura</t>
  </si>
  <si>
    <t>Inovacion Gubernamental</t>
  </si>
  <si>
    <t>Filarmonica</t>
  </si>
  <si>
    <t>H.Ayuntamiento</t>
  </si>
  <si>
    <t>Ejecución Fiscal</t>
  </si>
  <si>
    <t>2019 
(PRIMER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</si>
</sst>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\$* #,##0.00_-;&quot;-$&quot;* #,##0.00_-;_-\$* \-??_-;_-@_-"/>
    <numFmt numFmtId="165" formatCode="[$$-80A]#,##0.00;[Red]\-[$$-80A]#,##0.0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Neo Sans Pro"/>
      <family val="2"/>
    </font>
    <font>
      <b/>
      <sz val="11"/>
      <color rgb="FF000000"/>
      <name val="Neo Sans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62">
    <xf numFmtId="0" fontId="0" fillId="0" borderId="0" xfId="0"/>
    <xf numFmtId="0" fontId="0" fillId="2" borderId="0" xfId="0" applyFill="1"/>
    <xf numFmtId="164" fontId="0" fillId="2" borderId="0" xfId="1" applyFont="1" applyFill="1" applyBorder="1" applyAlignment="1" applyProtection="1"/>
    <xf numFmtId="0" fontId="1" fillId="2" borderId="1" xfId="0" applyFont="1" applyFill="1" applyBorder="1" applyAlignment="1">
      <alignment horizontal="center"/>
    </xf>
    <xf numFmtId="0" fontId="1" fillId="2" borderId="2" xfId="1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1" applyNumberFormat="1" applyFont="1" applyFill="1" applyBorder="1" applyAlignment="1" applyProtection="1">
      <alignment horizontal="center"/>
    </xf>
    <xf numFmtId="164" fontId="0" fillId="2" borderId="5" xfId="1" applyFont="1" applyFill="1" applyBorder="1" applyAlignment="1" applyProtection="1"/>
    <xf numFmtId="164" fontId="0" fillId="2" borderId="6" xfId="1" applyFont="1" applyFill="1" applyBorder="1" applyAlignment="1" applyProtection="1"/>
    <xf numFmtId="164" fontId="0" fillId="2" borderId="7" xfId="1" applyFont="1" applyFill="1" applyBorder="1" applyAlignment="1" applyProtection="1"/>
    <xf numFmtId="0" fontId="0" fillId="2" borderId="8" xfId="0" applyFont="1" applyFill="1" applyBorder="1"/>
    <xf numFmtId="164" fontId="0" fillId="2" borderId="9" xfId="1" applyFont="1" applyFill="1" applyBorder="1" applyAlignment="1" applyProtection="1"/>
    <xf numFmtId="164" fontId="0" fillId="2" borderId="4" xfId="1" applyFont="1" applyFill="1" applyBorder="1" applyAlignment="1" applyProtection="1"/>
    <xf numFmtId="164" fontId="0" fillId="2" borderId="10" xfId="1" applyFont="1" applyFill="1" applyBorder="1" applyAlignment="1" applyProtection="1"/>
    <xf numFmtId="164" fontId="0" fillId="2" borderId="11" xfId="1" applyFont="1" applyFill="1" applyBorder="1" applyAlignment="1" applyProtection="1"/>
    <xf numFmtId="164" fontId="0" fillId="2" borderId="12" xfId="1" applyFont="1" applyFill="1" applyBorder="1" applyAlignment="1" applyProtection="1"/>
    <xf numFmtId="164" fontId="0" fillId="2" borderId="13" xfId="1" applyFont="1" applyFill="1" applyBorder="1" applyAlignment="1" applyProtection="1"/>
    <xf numFmtId="0" fontId="0" fillId="2" borderId="14" xfId="0" applyFont="1" applyFill="1" applyBorder="1"/>
    <xf numFmtId="0" fontId="1" fillId="2" borderId="4" xfId="0" applyFont="1" applyFill="1" applyBorder="1"/>
    <xf numFmtId="164" fontId="1" fillId="2" borderId="4" xfId="1" applyFont="1" applyFill="1" applyBorder="1" applyAlignment="1" applyProtection="1"/>
    <xf numFmtId="164" fontId="1" fillId="2" borderId="4" xfId="0" applyNumberFormat="1" applyFont="1" applyFill="1" applyBorder="1"/>
    <xf numFmtId="0" fontId="0" fillId="2" borderId="15" xfId="0" applyFont="1" applyFill="1" applyBorder="1"/>
    <xf numFmtId="164" fontId="2" fillId="0" borderId="0" xfId="1"/>
    <xf numFmtId="0" fontId="1" fillId="2" borderId="0" xfId="0" applyFont="1" applyFill="1" applyBorder="1" applyAlignment="1">
      <alignment horizontal="center"/>
    </xf>
    <xf numFmtId="0" fontId="3" fillId="2" borderId="0" xfId="0" applyFont="1" applyFill="1"/>
    <xf numFmtId="164" fontId="3" fillId="2" borderId="0" xfId="1" applyFont="1" applyFill="1" applyBorder="1" applyAlignment="1" applyProtection="1"/>
    <xf numFmtId="164" fontId="3" fillId="0" borderId="0" xfId="1" applyFont="1"/>
    <xf numFmtId="0" fontId="3" fillId="0" borderId="0" xfId="0" applyFont="1"/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1" applyNumberFormat="1" applyFont="1" applyFill="1" applyBorder="1" applyAlignment="1" applyProtection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1" applyNumberFormat="1" applyFont="1" applyFill="1" applyBorder="1" applyAlignment="1" applyProtection="1">
      <alignment horizontal="center"/>
    </xf>
    <xf numFmtId="0" fontId="4" fillId="2" borderId="16" xfId="1" applyNumberFormat="1" applyFont="1" applyFill="1" applyBorder="1" applyAlignment="1" applyProtection="1">
      <alignment horizontal="center"/>
    </xf>
    <xf numFmtId="164" fontId="3" fillId="2" borderId="5" xfId="1" applyFont="1" applyFill="1" applyBorder="1" applyAlignment="1" applyProtection="1"/>
    <xf numFmtId="164" fontId="3" fillId="2" borderId="6" xfId="1" applyFont="1" applyFill="1" applyBorder="1" applyAlignment="1" applyProtection="1"/>
    <xf numFmtId="164" fontId="3" fillId="2" borderId="7" xfId="1" applyFont="1" applyFill="1" applyBorder="1" applyAlignment="1" applyProtection="1"/>
    <xf numFmtId="164" fontId="3" fillId="2" borderId="17" xfId="1" applyFont="1" applyFill="1" applyBorder="1" applyAlignment="1" applyProtection="1"/>
    <xf numFmtId="0" fontId="3" fillId="2" borderId="8" xfId="0" applyFont="1" applyFill="1" applyBorder="1"/>
    <xf numFmtId="164" fontId="3" fillId="2" borderId="9" xfId="1" applyFont="1" applyFill="1" applyBorder="1" applyAlignment="1" applyProtection="1"/>
    <xf numFmtId="164" fontId="3" fillId="2" borderId="4" xfId="1" applyFont="1" applyFill="1" applyBorder="1" applyAlignment="1" applyProtection="1"/>
    <xf numFmtId="164" fontId="3" fillId="2" borderId="10" xfId="1" applyFont="1" applyFill="1" applyBorder="1" applyAlignment="1" applyProtection="1"/>
    <xf numFmtId="164" fontId="3" fillId="2" borderId="18" xfId="1" applyFont="1" applyFill="1" applyBorder="1" applyAlignment="1" applyProtection="1"/>
    <xf numFmtId="164" fontId="3" fillId="0" borderId="4" xfId="1" applyFont="1" applyBorder="1" applyAlignment="1" applyProtection="1"/>
    <xf numFmtId="164" fontId="3" fillId="2" borderId="11" xfId="1" applyFont="1" applyFill="1" applyBorder="1" applyAlignment="1" applyProtection="1"/>
    <xf numFmtId="164" fontId="3" fillId="2" borderId="12" xfId="1" applyFont="1" applyFill="1" applyBorder="1" applyAlignment="1" applyProtection="1"/>
    <xf numFmtId="164" fontId="3" fillId="2" borderId="13" xfId="1" applyFont="1" applyFill="1" applyBorder="1" applyAlignment="1" applyProtection="1"/>
    <xf numFmtId="164" fontId="3" fillId="2" borderId="19" xfId="1" applyFont="1" applyFill="1" applyBorder="1" applyAlignment="1" applyProtection="1"/>
    <xf numFmtId="0" fontId="3" fillId="2" borderId="14" xfId="0" applyFont="1" applyFill="1" applyBorder="1"/>
    <xf numFmtId="164" fontId="4" fillId="0" borderId="3" xfId="1" applyFont="1" applyBorder="1" applyAlignment="1">
      <alignment horizontal="center" wrapText="1"/>
    </xf>
    <xf numFmtId="0" fontId="3" fillId="0" borderId="8" xfId="0" applyFont="1" applyBorder="1" applyAlignment="1" applyProtection="1">
      <alignment wrapText="1"/>
    </xf>
    <xf numFmtId="164" fontId="3" fillId="0" borderId="7" xfId="1" applyFont="1" applyBorder="1"/>
    <xf numFmtId="164" fontId="3" fillId="0" borderId="10" xfId="1" applyFont="1" applyBorder="1"/>
    <xf numFmtId="165" fontId="3" fillId="2" borderId="0" xfId="0" applyNumberFormat="1" applyFont="1" applyFill="1" applyBorder="1"/>
    <xf numFmtId="0" fontId="3" fillId="0" borderId="14" xfId="0" applyFont="1" applyBorder="1" applyAlignment="1" applyProtection="1">
      <alignment wrapText="1"/>
    </xf>
    <xf numFmtId="0" fontId="4" fillId="2" borderId="20" xfId="0" applyFont="1" applyFill="1" applyBorder="1"/>
    <xf numFmtId="164" fontId="4" fillId="2" borderId="21" xfId="1" applyFont="1" applyFill="1" applyBorder="1" applyAlignment="1" applyProtection="1"/>
    <xf numFmtId="164" fontId="4" fillId="2" borderId="21" xfId="0" applyNumberFormat="1" applyFont="1" applyFill="1" applyBorder="1"/>
    <xf numFmtId="164" fontId="4" fillId="0" borderId="22" xfId="1" applyFont="1" applyBorder="1"/>
    <xf numFmtId="164" fontId="3" fillId="2" borderId="23" xfId="1" applyFont="1" applyFill="1" applyBorder="1" applyAlignment="1" applyProtection="1"/>
    <xf numFmtId="164" fontId="4" fillId="2" borderId="24" xfId="1" applyFont="1" applyFill="1" applyBorder="1" applyAlignment="1" applyProtection="1"/>
    <xf numFmtId="164" fontId="4" fillId="2" borderId="22" xfId="1" applyFont="1" applyFill="1" applyBorder="1" applyAlignment="1" applyProtection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295275</xdr:rowOff>
    </xdr:from>
    <xdr:to>
      <xdr:col>0</xdr:col>
      <xdr:colOff>1676400</xdr:colOff>
      <xdr:row>2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468" t="5611" r="65508" b="85500"/>
        <a:stretch>
          <a:fillRect/>
        </a:stretch>
      </xdr:blipFill>
      <xdr:spPr bwMode="auto">
        <a:xfrm>
          <a:off x="123825" y="457200"/>
          <a:ext cx="1552575" cy="6286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180972</xdr:colOff>
      <xdr:row>1</xdr:row>
      <xdr:rowOff>0</xdr:rowOff>
    </xdr:from>
    <xdr:to>
      <xdr:col>6</xdr:col>
      <xdr:colOff>1028701</xdr:colOff>
      <xdr:row>2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66060" t="6334" r="8589" b="85698"/>
        <a:stretch>
          <a:fillRect/>
        </a:stretch>
      </xdr:blipFill>
      <xdr:spPr bwMode="auto">
        <a:xfrm>
          <a:off x="6105522" y="466725"/>
          <a:ext cx="2000254" cy="6381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carmen/Downloads/FORMATO%20DE%20VI&#193;TICOS_%20CONCENTRADO%202015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6"/>
      <sheetName val="2017"/>
      <sheetName val="2018"/>
      <sheetName val="2019"/>
    </sheetNames>
    <sheetDataSet>
      <sheetData sheetId="0">
        <row r="89">
          <cell r="T89">
            <v>143180.6</v>
          </cell>
        </row>
        <row r="232">
          <cell r="T232">
            <v>115097.50000000004</v>
          </cell>
        </row>
        <row r="245">
          <cell r="T245">
            <v>294084</v>
          </cell>
        </row>
        <row r="339">
          <cell r="T339">
            <v>48730.39</v>
          </cell>
        </row>
        <row r="870">
          <cell r="T870">
            <v>214223.67000000004</v>
          </cell>
        </row>
        <row r="875">
          <cell r="T875">
            <v>11761</v>
          </cell>
        </row>
        <row r="935">
          <cell r="T935">
            <v>36447.599999999999</v>
          </cell>
        </row>
        <row r="950">
          <cell r="T950">
            <v>81677.649999999994</v>
          </cell>
        </row>
        <row r="986">
          <cell r="T986">
            <v>89407.33</v>
          </cell>
        </row>
        <row r="1064">
          <cell r="T1064">
            <v>134769.28999999998</v>
          </cell>
        </row>
        <row r="1074">
          <cell r="T1074">
            <v>14429.51</v>
          </cell>
        </row>
        <row r="1078">
          <cell r="T1078">
            <v>1187.8</v>
          </cell>
        </row>
        <row r="1085">
          <cell r="T1085">
            <v>6459.02</v>
          </cell>
        </row>
        <row r="1086">
          <cell r="T1086">
            <v>189</v>
          </cell>
        </row>
        <row r="1240">
          <cell r="T1240">
            <v>113665.81</v>
          </cell>
        </row>
        <row r="1260">
          <cell r="T1260">
            <v>56075.47</v>
          </cell>
        </row>
        <row r="1261">
          <cell r="T1261">
            <v>1478</v>
          </cell>
        </row>
        <row r="1278">
          <cell r="T1278">
            <v>13259.380000000001</v>
          </cell>
        </row>
        <row r="1280">
          <cell r="T1280">
            <v>9418</v>
          </cell>
        </row>
        <row r="1368">
          <cell r="T1368">
            <v>548305.99000000046</v>
          </cell>
        </row>
        <row r="1377">
          <cell r="T1377">
            <v>138061.58000000002</v>
          </cell>
        </row>
        <row r="1403">
          <cell r="T1403">
            <v>9131.9699999999993</v>
          </cell>
        </row>
        <row r="1446">
          <cell r="T1446">
            <v>26175.1</v>
          </cell>
        </row>
        <row r="1452">
          <cell r="T1452">
            <v>2278.9899999999998</v>
          </cell>
        </row>
        <row r="1456">
          <cell r="T1456">
            <v>1986</v>
          </cell>
        </row>
        <row r="1466">
          <cell r="T1466">
            <v>17610</v>
          </cell>
        </row>
        <row r="1480">
          <cell r="T1480">
            <v>161300</v>
          </cell>
        </row>
        <row r="1600">
          <cell r="T1600">
            <v>66731.289999999994</v>
          </cell>
        </row>
        <row r="1671">
          <cell r="T1671">
            <v>29494.37</v>
          </cell>
        </row>
      </sheetData>
      <sheetData sheetId="1">
        <row r="27">
          <cell r="T27">
            <v>29601.14</v>
          </cell>
        </row>
        <row r="172">
          <cell r="T172">
            <v>117899.48999999999</v>
          </cell>
        </row>
        <row r="453">
          <cell r="T453">
            <v>225546.62</v>
          </cell>
        </row>
        <row r="466">
          <cell r="T466">
            <v>268620</v>
          </cell>
        </row>
        <row r="562">
          <cell r="T562">
            <v>88536.2</v>
          </cell>
        </row>
        <row r="955">
          <cell r="T955">
            <v>144509.74000000002</v>
          </cell>
        </row>
        <row r="980">
          <cell r="T980">
            <v>46237.799999999996</v>
          </cell>
        </row>
        <row r="986">
          <cell r="T986">
            <v>1781</v>
          </cell>
        </row>
        <row r="1164">
          <cell r="T1164">
            <v>38133.020000000004</v>
          </cell>
        </row>
        <row r="1267">
          <cell r="T1267">
            <v>22914.109999999997</v>
          </cell>
        </row>
        <row r="1416">
          <cell r="T1416">
            <v>93364.540000000008</v>
          </cell>
        </row>
        <row r="1421">
          <cell r="T1421">
            <v>7285</v>
          </cell>
        </row>
        <row r="1423">
          <cell r="T1423">
            <v>20026</v>
          </cell>
        </row>
        <row r="1425">
          <cell r="T1425">
            <v>356</v>
          </cell>
        </row>
        <row r="1429">
          <cell r="T1429">
            <v>2880</v>
          </cell>
        </row>
        <row r="1450">
          <cell r="T1450">
            <v>43498.32</v>
          </cell>
        </row>
        <row r="1487">
          <cell r="T1487">
            <v>51229.150000000009</v>
          </cell>
        </row>
        <row r="1501">
          <cell r="T1501">
            <v>17651.2</v>
          </cell>
        </row>
        <row r="1528">
          <cell r="T1528">
            <v>320517.04999999993</v>
          </cell>
        </row>
        <row r="1544">
          <cell r="T1544">
            <v>50444.890000000007</v>
          </cell>
        </row>
        <row r="1571">
          <cell r="T1571">
            <v>8617.99</v>
          </cell>
        </row>
        <row r="1650">
          <cell r="T1650">
            <v>56895.259999999995</v>
          </cell>
        </row>
        <row r="1670">
          <cell r="T1670">
            <v>11230.75</v>
          </cell>
        </row>
        <row r="1695">
          <cell r="T1695">
            <v>16088.689999999999</v>
          </cell>
        </row>
        <row r="1697">
          <cell r="T1697">
            <v>965</v>
          </cell>
        </row>
        <row r="1700">
          <cell r="T1700">
            <v>422</v>
          </cell>
        </row>
        <row r="1718">
          <cell r="T1718">
            <v>35370</v>
          </cell>
        </row>
        <row r="1732">
          <cell r="T1732">
            <v>182694.62</v>
          </cell>
        </row>
        <row r="1816">
          <cell r="T1816">
            <v>45815.839999999989</v>
          </cell>
        </row>
        <row r="1893">
          <cell r="T1893">
            <v>30587.510000000002</v>
          </cell>
        </row>
      </sheetData>
      <sheetData sheetId="2">
        <row r="145">
          <cell r="T145">
            <v>91320.83</v>
          </cell>
        </row>
        <row r="338">
          <cell r="T338">
            <v>144270.57</v>
          </cell>
        </row>
        <row r="350">
          <cell r="T350">
            <v>256500</v>
          </cell>
        </row>
        <row r="718">
          <cell r="T718">
            <v>158488.00000000006</v>
          </cell>
        </row>
        <row r="747">
          <cell r="T747">
            <v>8838</v>
          </cell>
        </row>
        <row r="751">
          <cell r="T751">
            <v>7190.5</v>
          </cell>
        </row>
        <row r="822">
          <cell r="T822">
            <v>74823.58</v>
          </cell>
        </row>
        <row r="830">
          <cell r="T830">
            <v>39630.32</v>
          </cell>
        </row>
        <row r="846">
          <cell r="T846">
            <v>14379.24</v>
          </cell>
        </row>
        <row r="868">
          <cell r="T868">
            <v>20784.949999999997</v>
          </cell>
        </row>
        <row r="873">
          <cell r="T873">
            <v>5553.01</v>
          </cell>
        </row>
        <row r="926">
          <cell r="T926">
            <v>85540.03</v>
          </cell>
        </row>
        <row r="944">
          <cell r="T944">
            <v>40448.43</v>
          </cell>
        </row>
        <row r="1086">
          <cell r="T1086">
            <v>75582.05</v>
          </cell>
        </row>
        <row r="1094">
          <cell r="T1094">
            <v>8144.2999999999993</v>
          </cell>
        </row>
        <row r="1096">
          <cell r="T1096">
            <v>9782.24</v>
          </cell>
        </row>
        <row r="1106">
          <cell r="T1106">
            <v>18402.89</v>
          </cell>
        </row>
        <row r="1149">
          <cell r="T1149">
            <v>275985.65000000002</v>
          </cell>
        </row>
        <row r="1155">
          <cell r="T1155">
            <v>35913.01</v>
          </cell>
        </row>
        <row r="1224">
          <cell r="T1224">
            <v>24797.99</v>
          </cell>
        </row>
        <row r="1325">
          <cell r="T1325">
            <v>61003.009999999995</v>
          </cell>
        </row>
        <row r="1333">
          <cell r="T1333">
            <v>5240.92</v>
          </cell>
        </row>
        <row r="1345">
          <cell r="T1345">
            <v>5585</v>
          </cell>
        </row>
        <row r="1384">
          <cell r="T1384">
            <v>3271</v>
          </cell>
        </row>
        <row r="1394">
          <cell r="T1394">
            <v>19116.32</v>
          </cell>
        </row>
        <row r="1482">
          <cell r="T1482">
            <v>59020</v>
          </cell>
        </row>
        <row r="1494">
          <cell r="T1494">
            <v>191412</v>
          </cell>
        </row>
        <row r="1529">
          <cell r="T1529">
            <v>11960.55</v>
          </cell>
        </row>
        <row r="1584">
          <cell r="T1584">
            <v>15987.4</v>
          </cell>
        </row>
      </sheetData>
      <sheetData sheetId="3">
        <row r="181">
          <cell r="T181">
            <v>41875.540000000008</v>
          </cell>
        </row>
        <row r="184">
          <cell r="T184">
            <v>8120</v>
          </cell>
        </row>
        <row r="243">
          <cell r="T243">
            <v>29447.149999999998</v>
          </cell>
        </row>
        <row r="245">
          <cell r="T245">
            <v>988</v>
          </cell>
        </row>
        <row r="250">
          <cell r="T250">
            <v>1858.12</v>
          </cell>
        </row>
        <row r="286">
          <cell r="T286">
            <v>12396.14</v>
          </cell>
        </row>
        <row r="365">
          <cell r="T365">
            <v>54396.810000000005</v>
          </cell>
        </row>
        <row r="378">
          <cell r="T378">
            <v>71280</v>
          </cell>
        </row>
        <row r="380">
          <cell r="T380">
            <v>3888</v>
          </cell>
        </row>
        <row r="389">
          <cell r="T389">
            <v>12398</v>
          </cell>
        </row>
        <row r="399">
          <cell r="T399">
            <v>4665</v>
          </cell>
        </row>
        <row r="416">
          <cell r="T416">
            <v>9906.52</v>
          </cell>
        </row>
        <row r="427">
          <cell r="T427">
            <v>28967.87</v>
          </cell>
        </row>
        <row r="438">
          <cell r="T438">
            <v>8051.6900000000005</v>
          </cell>
        </row>
        <row r="477">
          <cell r="T477">
            <v>29161.809999999998</v>
          </cell>
        </row>
        <row r="479">
          <cell r="T479">
            <v>1167</v>
          </cell>
        </row>
        <row r="534">
          <cell r="T534">
            <v>82669.31</v>
          </cell>
        </row>
        <row r="544">
          <cell r="T544">
            <v>1822</v>
          </cell>
        </row>
        <row r="552">
          <cell r="T552">
            <v>8247</v>
          </cell>
        </row>
        <row r="589">
          <cell r="T589">
            <v>18164.570000000003</v>
          </cell>
        </row>
        <row r="600">
          <cell r="T600">
            <v>3580</v>
          </cell>
        </row>
        <row r="633">
          <cell r="T633">
            <v>4753</v>
          </cell>
        </row>
        <row r="678">
          <cell r="T678">
            <v>22624.48</v>
          </cell>
        </row>
        <row r="685">
          <cell r="T685">
            <v>12743.46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8"/>
  <sheetViews>
    <sheetView showGridLines="0" tabSelected="1" view="pageBreakPreview" zoomScaleNormal="110" zoomScaleSheetLayoutView="100" workbookViewId="0">
      <selection activeCell="K2" sqref="K2"/>
    </sheetView>
  </sheetViews>
  <sheetFormatPr baseColWidth="10" defaultColWidth="9.140625" defaultRowHeight="15" x14ac:dyDescent="0.25"/>
  <cols>
    <col min="1" max="1" width="32.28515625" style="1" customWidth="1"/>
    <col min="2" max="2" width="14.140625" style="2" hidden="1" customWidth="1"/>
    <col min="3" max="3" width="18.85546875" style="2" bestFit="1" customWidth="1"/>
    <col min="4" max="4" width="18.85546875" style="1" bestFit="1" customWidth="1"/>
    <col min="5" max="5" width="18.85546875" style="2" bestFit="1" customWidth="1"/>
    <col min="6" max="6" width="17.28515625" style="1" customWidth="1"/>
    <col min="7" max="7" width="18" style="22" customWidth="1"/>
    <col min="8" max="1025" width="11.42578125" style="1"/>
  </cols>
  <sheetData>
    <row r="1" spans="1:1025" s="27" customFormat="1" ht="24" customHeight="1" x14ac:dyDescent="0.2">
      <c r="A1" s="24"/>
      <c r="B1" s="25"/>
      <c r="C1" s="25"/>
      <c r="D1" s="24"/>
      <c r="E1" s="25"/>
      <c r="F1" s="24"/>
      <c r="G1" s="26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  <c r="AEG1" s="24"/>
      <c r="AEH1" s="24"/>
      <c r="AEI1" s="24"/>
      <c r="AEJ1" s="24"/>
      <c r="AEK1" s="24"/>
      <c r="AEL1" s="24"/>
      <c r="AEM1" s="24"/>
      <c r="AEN1" s="24"/>
      <c r="AEO1" s="24"/>
      <c r="AEP1" s="24"/>
      <c r="AEQ1" s="24"/>
      <c r="AER1" s="24"/>
      <c r="AES1" s="24"/>
      <c r="AET1" s="24"/>
      <c r="AEU1" s="24"/>
      <c r="AEV1" s="24"/>
      <c r="AEW1" s="24"/>
      <c r="AEX1" s="24"/>
      <c r="AEY1" s="24"/>
      <c r="AEZ1" s="24"/>
      <c r="AFA1" s="24"/>
      <c r="AFB1" s="24"/>
      <c r="AFC1" s="24"/>
      <c r="AFD1" s="24"/>
      <c r="AFE1" s="24"/>
      <c r="AFF1" s="24"/>
      <c r="AFG1" s="24"/>
      <c r="AFH1" s="24"/>
      <c r="AFI1" s="24"/>
      <c r="AFJ1" s="24"/>
      <c r="AFK1" s="24"/>
      <c r="AFL1" s="24"/>
      <c r="AFM1" s="24"/>
      <c r="AFN1" s="24"/>
      <c r="AFO1" s="24"/>
      <c r="AFP1" s="24"/>
      <c r="AFQ1" s="24"/>
      <c r="AFR1" s="24"/>
      <c r="AFS1" s="24"/>
      <c r="AFT1" s="24"/>
      <c r="AFU1" s="24"/>
      <c r="AFV1" s="24"/>
      <c r="AFW1" s="24"/>
      <c r="AFX1" s="24"/>
      <c r="AFY1" s="24"/>
      <c r="AFZ1" s="24"/>
      <c r="AGA1" s="24"/>
      <c r="AGB1" s="24"/>
      <c r="AGC1" s="24"/>
      <c r="AGD1" s="24"/>
      <c r="AGE1" s="24"/>
      <c r="AGF1" s="24"/>
      <c r="AGG1" s="24"/>
      <c r="AGH1" s="24"/>
      <c r="AGI1" s="24"/>
      <c r="AGJ1" s="24"/>
      <c r="AGK1" s="24"/>
      <c r="AGL1" s="24"/>
      <c r="AGM1" s="24"/>
      <c r="AGN1" s="24"/>
      <c r="AGO1" s="24"/>
      <c r="AGP1" s="24"/>
      <c r="AGQ1" s="24"/>
      <c r="AGR1" s="24"/>
      <c r="AGS1" s="24"/>
      <c r="AGT1" s="24"/>
      <c r="AGU1" s="24"/>
      <c r="AGV1" s="24"/>
      <c r="AGW1" s="24"/>
      <c r="AGX1" s="24"/>
      <c r="AGY1" s="24"/>
      <c r="AGZ1" s="24"/>
      <c r="AHA1" s="24"/>
      <c r="AHB1" s="24"/>
      <c r="AHC1" s="24"/>
      <c r="AHD1" s="24"/>
      <c r="AHE1" s="24"/>
      <c r="AHF1" s="24"/>
      <c r="AHG1" s="24"/>
      <c r="AHH1" s="24"/>
      <c r="AHI1" s="24"/>
      <c r="AHJ1" s="24"/>
      <c r="AHK1" s="24"/>
      <c r="AHL1" s="24"/>
      <c r="AHM1" s="24"/>
      <c r="AHN1" s="24"/>
      <c r="AHO1" s="24"/>
      <c r="AHP1" s="24"/>
      <c r="AHQ1" s="24"/>
      <c r="AHR1" s="24"/>
      <c r="AHS1" s="24"/>
      <c r="AHT1" s="24"/>
      <c r="AHU1" s="24"/>
      <c r="AHV1" s="24"/>
      <c r="AHW1" s="24"/>
      <c r="AHX1" s="24"/>
      <c r="AHY1" s="24"/>
      <c r="AHZ1" s="24"/>
      <c r="AIA1" s="24"/>
      <c r="AIB1" s="24"/>
      <c r="AIC1" s="24"/>
      <c r="AID1" s="24"/>
      <c r="AIE1" s="24"/>
      <c r="AIF1" s="24"/>
      <c r="AIG1" s="24"/>
      <c r="AIH1" s="24"/>
      <c r="AII1" s="24"/>
      <c r="AIJ1" s="24"/>
      <c r="AIK1" s="24"/>
      <c r="AIL1" s="24"/>
      <c r="AIM1" s="24"/>
      <c r="AIN1" s="24"/>
      <c r="AIO1" s="24"/>
      <c r="AIP1" s="24"/>
      <c r="AIQ1" s="24"/>
      <c r="AIR1" s="24"/>
      <c r="AIS1" s="24"/>
      <c r="AIT1" s="24"/>
      <c r="AIU1" s="24"/>
      <c r="AIV1" s="24"/>
      <c r="AIW1" s="24"/>
      <c r="AIX1" s="24"/>
      <c r="AIY1" s="24"/>
      <c r="AIZ1" s="24"/>
      <c r="AJA1" s="24"/>
      <c r="AJB1" s="24"/>
      <c r="AJC1" s="24"/>
      <c r="AJD1" s="24"/>
      <c r="AJE1" s="24"/>
      <c r="AJF1" s="24"/>
      <c r="AJG1" s="24"/>
      <c r="AJH1" s="24"/>
      <c r="AJI1" s="24"/>
      <c r="AJJ1" s="24"/>
      <c r="AJK1" s="24"/>
      <c r="AJL1" s="24"/>
      <c r="AJM1" s="24"/>
      <c r="AJN1" s="24"/>
      <c r="AJO1" s="24"/>
      <c r="AJP1" s="24"/>
      <c r="AJQ1" s="24"/>
      <c r="AJR1" s="24"/>
      <c r="AJS1" s="24"/>
      <c r="AJT1" s="24"/>
      <c r="AJU1" s="24"/>
      <c r="AJV1" s="24"/>
      <c r="AJW1" s="24"/>
      <c r="AJX1" s="24"/>
      <c r="AJY1" s="24"/>
      <c r="AJZ1" s="24"/>
      <c r="AKA1" s="24"/>
      <c r="AKB1" s="24"/>
      <c r="AKC1" s="24"/>
      <c r="AKD1" s="24"/>
      <c r="AKE1" s="24"/>
      <c r="AKF1" s="24"/>
      <c r="AKG1" s="24"/>
      <c r="AKH1" s="24"/>
      <c r="AKI1" s="24"/>
      <c r="AKJ1" s="24"/>
      <c r="AKK1" s="24"/>
      <c r="AKL1" s="24"/>
      <c r="AKM1" s="24"/>
      <c r="AKN1" s="24"/>
      <c r="AKO1" s="24"/>
      <c r="AKP1" s="24"/>
      <c r="AKQ1" s="24"/>
      <c r="AKR1" s="24"/>
      <c r="AKS1" s="24"/>
      <c r="AKT1" s="24"/>
      <c r="AKU1" s="24"/>
      <c r="AKV1" s="24"/>
      <c r="AKW1" s="24"/>
      <c r="AKX1" s="24"/>
      <c r="AKY1" s="24"/>
      <c r="AKZ1" s="24"/>
      <c r="ALA1" s="24"/>
      <c r="ALB1" s="24"/>
      <c r="ALC1" s="24"/>
      <c r="ALD1" s="24"/>
      <c r="ALE1" s="24"/>
      <c r="ALF1" s="24"/>
      <c r="ALG1" s="24"/>
      <c r="ALH1" s="24"/>
      <c r="ALI1" s="24"/>
      <c r="ALJ1" s="24"/>
      <c r="ALK1" s="24"/>
      <c r="ALL1" s="24"/>
      <c r="ALM1" s="24"/>
      <c r="ALN1" s="24"/>
      <c r="ALO1" s="24"/>
      <c r="ALP1" s="24"/>
      <c r="ALQ1" s="24"/>
      <c r="ALR1" s="24"/>
      <c r="ALS1" s="24"/>
      <c r="ALT1" s="24"/>
      <c r="ALU1" s="24"/>
      <c r="ALV1" s="24"/>
      <c r="ALW1" s="24"/>
      <c r="ALX1" s="24"/>
      <c r="ALY1" s="24"/>
      <c r="ALZ1" s="24"/>
      <c r="AMA1" s="24"/>
      <c r="AMB1" s="24"/>
      <c r="AMC1" s="24"/>
      <c r="AMD1" s="24"/>
      <c r="AME1" s="24"/>
      <c r="AMF1" s="24"/>
      <c r="AMG1" s="24"/>
      <c r="AMH1" s="24"/>
      <c r="AMI1" s="24"/>
      <c r="AMJ1" s="24"/>
      <c r="AMK1" s="24"/>
    </row>
    <row r="2" spans="1:1025" s="27" customFormat="1" ht="42.75" customHeight="1" x14ac:dyDescent="0.2">
      <c r="A2" s="28" t="s">
        <v>0</v>
      </c>
      <c r="B2" s="28"/>
      <c r="C2" s="28"/>
      <c r="D2" s="28"/>
      <c r="E2" s="28"/>
      <c r="F2" s="28"/>
      <c r="G2" s="28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</row>
    <row r="3" spans="1:1025" s="27" customFormat="1" ht="33" customHeight="1" thickBot="1" x14ac:dyDescent="0.25">
      <c r="A3" s="24"/>
      <c r="B3" s="25"/>
      <c r="C3" s="25"/>
      <c r="D3" s="24"/>
      <c r="E3" s="25"/>
      <c r="F3" s="24"/>
      <c r="G3" s="26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</row>
    <row r="4" spans="1:1025" s="27" customFormat="1" ht="43.5" thickBot="1" x14ac:dyDescent="0.25">
      <c r="A4" s="29" t="s">
        <v>2</v>
      </c>
      <c r="B4" s="30">
        <v>2014</v>
      </c>
      <c r="C4" s="30">
        <v>2015</v>
      </c>
      <c r="D4" s="31">
        <v>2016</v>
      </c>
      <c r="E4" s="32">
        <v>2017</v>
      </c>
      <c r="F4" s="33">
        <v>2018</v>
      </c>
      <c r="G4" s="49" t="s">
        <v>68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</row>
    <row r="5" spans="1:1025" s="27" customFormat="1" ht="28.5" x14ac:dyDescent="0.2">
      <c r="A5" s="50" t="s">
        <v>3</v>
      </c>
      <c r="B5" s="34">
        <v>0</v>
      </c>
      <c r="C5" s="35">
        <v>19537</v>
      </c>
      <c r="D5" s="35">
        <f>'[1]2016'!T27</f>
        <v>29601.14</v>
      </c>
      <c r="E5" s="36">
        <v>10814.33</v>
      </c>
      <c r="F5" s="37">
        <v>740</v>
      </c>
      <c r="G5" s="51">
        <v>700.64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</row>
    <row r="6" spans="1:1025" s="27" customFormat="1" ht="14.25" x14ac:dyDescent="0.2">
      <c r="A6" s="38" t="s">
        <v>4</v>
      </c>
      <c r="B6" s="39"/>
      <c r="C6" s="40">
        <v>6972.38</v>
      </c>
      <c r="D6" s="40">
        <v>0</v>
      </c>
      <c r="E6" s="41"/>
      <c r="F6" s="42"/>
      <c r="G6" s="52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RS6" s="24"/>
      <c r="RT6" s="24"/>
      <c r="RU6" s="24"/>
      <c r="RV6" s="24"/>
      <c r="RW6" s="24"/>
      <c r="RX6" s="24"/>
      <c r="RY6" s="24"/>
      <c r="RZ6" s="24"/>
      <c r="SA6" s="24"/>
      <c r="SB6" s="24"/>
      <c r="SC6" s="24"/>
      <c r="SD6" s="24"/>
      <c r="SE6" s="24"/>
      <c r="SF6" s="24"/>
      <c r="SG6" s="24"/>
      <c r="SH6" s="24"/>
      <c r="SI6" s="24"/>
      <c r="SJ6" s="24"/>
      <c r="SK6" s="24"/>
      <c r="SL6" s="24"/>
      <c r="SM6" s="24"/>
      <c r="SN6" s="24"/>
      <c r="SO6" s="24"/>
      <c r="SP6" s="24"/>
      <c r="SQ6" s="24"/>
      <c r="SR6" s="24"/>
      <c r="SS6" s="24"/>
      <c r="ST6" s="24"/>
      <c r="SU6" s="24"/>
      <c r="SV6" s="24"/>
      <c r="SW6" s="24"/>
      <c r="SX6" s="24"/>
      <c r="SY6" s="24"/>
      <c r="SZ6" s="24"/>
      <c r="TA6" s="24"/>
      <c r="TB6" s="24"/>
      <c r="TC6" s="24"/>
      <c r="TD6" s="24"/>
      <c r="TE6" s="24"/>
      <c r="TF6" s="24"/>
      <c r="TG6" s="24"/>
      <c r="TH6" s="24"/>
      <c r="TI6" s="24"/>
      <c r="TJ6" s="24"/>
      <c r="TK6" s="24"/>
      <c r="TL6" s="24"/>
      <c r="TM6" s="24"/>
      <c r="TN6" s="24"/>
      <c r="TO6" s="24"/>
      <c r="TP6" s="24"/>
      <c r="TQ6" s="24"/>
      <c r="TR6" s="24"/>
      <c r="TS6" s="24"/>
      <c r="TT6" s="24"/>
      <c r="TU6" s="24"/>
      <c r="TV6" s="24"/>
      <c r="TW6" s="24"/>
      <c r="TX6" s="24"/>
      <c r="TY6" s="24"/>
      <c r="TZ6" s="24"/>
      <c r="UA6" s="24"/>
      <c r="UB6" s="24"/>
      <c r="UC6" s="24"/>
      <c r="UD6" s="24"/>
      <c r="UE6" s="24"/>
      <c r="UF6" s="24"/>
      <c r="UG6" s="24"/>
      <c r="UH6" s="24"/>
      <c r="UI6" s="24"/>
      <c r="UJ6" s="24"/>
      <c r="UK6" s="24"/>
      <c r="UL6" s="24"/>
      <c r="UM6" s="24"/>
      <c r="UN6" s="24"/>
      <c r="UO6" s="24"/>
      <c r="UP6" s="24"/>
      <c r="UQ6" s="24"/>
      <c r="UR6" s="24"/>
      <c r="US6" s="24"/>
      <c r="UT6" s="24"/>
      <c r="UU6" s="24"/>
      <c r="UV6" s="24"/>
      <c r="UW6" s="24"/>
      <c r="UX6" s="24"/>
      <c r="UY6" s="24"/>
      <c r="UZ6" s="24"/>
      <c r="VA6" s="24"/>
      <c r="VB6" s="24"/>
      <c r="VC6" s="24"/>
      <c r="VD6" s="24"/>
      <c r="VE6" s="24"/>
      <c r="VF6" s="24"/>
      <c r="VG6" s="24"/>
      <c r="VH6" s="24"/>
      <c r="VI6" s="24"/>
      <c r="VJ6" s="24"/>
      <c r="VK6" s="24"/>
      <c r="VL6" s="24"/>
      <c r="VM6" s="24"/>
      <c r="VN6" s="24"/>
      <c r="VO6" s="24"/>
      <c r="VP6" s="24"/>
      <c r="VQ6" s="24"/>
      <c r="VR6" s="24"/>
      <c r="VS6" s="24"/>
      <c r="VT6" s="24"/>
      <c r="VU6" s="24"/>
      <c r="VV6" s="24"/>
      <c r="VW6" s="24"/>
      <c r="VX6" s="24"/>
      <c r="VY6" s="24"/>
      <c r="VZ6" s="24"/>
      <c r="WA6" s="24"/>
      <c r="WB6" s="24"/>
      <c r="WC6" s="24"/>
      <c r="WD6" s="24"/>
      <c r="WE6" s="24"/>
      <c r="WF6" s="24"/>
      <c r="WG6" s="24"/>
      <c r="WH6" s="24"/>
      <c r="WI6" s="24"/>
      <c r="WJ6" s="24"/>
      <c r="WK6" s="24"/>
      <c r="WL6" s="24"/>
      <c r="WM6" s="24"/>
      <c r="WN6" s="24"/>
      <c r="WO6" s="24"/>
      <c r="WP6" s="24"/>
      <c r="WQ6" s="24"/>
      <c r="WR6" s="24"/>
      <c r="WS6" s="24"/>
      <c r="WT6" s="24"/>
      <c r="WU6" s="24"/>
      <c r="WV6" s="24"/>
      <c r="WW6" s="24"/>
      <c r="WX6" s="24"/>
      <c r="WY6" s="24"/>
      <c r="WZ6" s="24"/>
      <c r="XA6" s="24"/>
      <c r="XB6" s="24"/>
      <c r="XC6" s="24"/>
      <c r="XD6" s="24"/>
      <c r="XE6" s="24"/>
      <c r="XF6" s="24"/>
      <c r="XG6" s="24"/>
      <c r="XH6" s="24"/>
      <c r="XI6" s="24"/>
      <c r="XJ6" s="24"/>
      <c r="XK6" s="24"/>
      <c r="XL6" s="24"/>
      <c r="XM6" s="24"/>
      <c r="XN6" s="24"/>
      <c r="XO6" s="24"/>
      <c r="XP6" s="24"/>
      <c r="XQ6" s="24"/>
      <c r="XR6" s="24"/>
      <c r="XS6" s="24"/>
      <c r="XT6" s="24"/>
      <c r="XU6" s="24"/>
      <c r="XV6" s="24"/>
      <c r="XW6" s="24"/>
      <c r="XX6" s="24"/>
      <c r="XY6" s="24"/>
      <c r="XZ6" s="24"/>
      <c r="YA6" s="24"/>
      <c r="YB6" s="24"/>
      <c r="YC6" s="24"/>
      <c r="YD6" s="24"/>
      <c r="YE6" s="24"/>
      <c r="YF6" s="24"/>
      <c r="YG6" s="24"/>
      <c r="YH6" s="24"/>
      <c r="YI6" s="24"/>
      <c r="YJ6" s="24"/>
      <c r="YK6" s="24"/>
      <c r="YL6" s="24"/>
      <c r="YM6" s="24"/>
      <c r="YN6" s="24"/>
      <c r="YO6" s="24"/>
      <c r="YP6" s="24"/>
      <c r="YQ6" s="24"/>
      <c r="YR6" s="24"/>
      <c r="YS6" s="24"/>
      <c r="YT6" s="24"/>
      <c r="YU6" s="24"/>
      <c r="YV6" s="24"/>
      <c r="YW6" s="24"/>
      <c r="YX6" s="24"/>
      <c r="YY6" s="24"/>
      <c r="YZ6" s="24"/>
      <c r="ZA6" s="24"/>
      <c r="ZB6" s="24"/>
      <c r="ZC6" s="24"/>
      <c r="ZD6" s="24"/>
      <c r="ZE6" s="24"/>
      <c r="ZF6" s="24"/>
      <c r="ZG6" s="24"/>
      <c r="ZH6" s="24"/>
      <c r="ZI6" s="24"/>
      <c r="ZJ6" s="24"/>
      <c r="ZK6" s="24"/>
      <c r="ZL6" s="24"/>
      <c r="ZM6" s="24"/>
      <c r="ZN6" s="24"/>
      <c r="ZO6" s="24"/>
      <c r="ZP6" s="24"/>
      <c r="ZQ6" s="24"/>
      <c r="ZR6" s="24"/>
      <c r="ZS6" s="24"/>
      <c r="ZT6" s="24"/>
      <c r="ZU6" s="24"/>
      <c r="ZV6" s="24"/>
      <c r="ZW6" s="24"/>
      <c r="ZX6" s="24"/>
      <c r="ZY6" s="24"/>
      <c r="ZZ6" s="24"/>
      <c r="AAA6" s="24"/>
      <c r="AAB6" s="24"/>
      <c r="AAC6" s="24"/>
      <c r="AAD6" s="24"/>
      <c r="AAE6" s="24"/>
      <c r="AAF6" s="24"/>
      <c r="AAG6" s="24"/>
      <c r="AAH6" s="24"/>
      <c r="AAI6" s="24"/>
      <c r="AAJ6" s="24"/>
      <c r="AAK6" s="24"/>
      <c r="AAL6" s="24"/>
      <c r="AAM6" s="24"/>
      <c r="AAN6" s="24"/>
      <c r="AAO6" s="24"/>
      <c r="AAP6" s="24"/>
      <c r="AAQ6" s="24"/>
      <c r="AAR6" s="24"/>
      <c r="AAS6" s="24"/>
      <c r="AAT6" s="24"/>
      <c r="AAU6" s="24"/>
      <c r="AAV6" s="24"/>
      <c r="AAW6" s="24"/>
      <c r="AAX6" s="24"/>
      <c r="AAY6" s="24"/>
      <c r="AAZ6" s="24"/>
      <c r="ABA6" s="24"/>
      <c r="ABB6" s="24"/>
      <c r="ABC6" s="24"/>
      <c r="ABD6" s="24"/>
      <c r="ABE6" s="24"/>
      <c r="ABF6" s="24"/>
      <c r="ABG6" s="24"/>
      <c r="ABH6" s="24"/>
      <c r="ABI6" s="24"/>
      <c r="ABJ6" s="24"/>
      <c r="ABK6" s="24"/>
      <c r="ABL6" s="24"/>
      <c r="ABM6" s="24"/>
      <c r="ABN6" s="24"/>
      <c r="ABO6" s="24"/>
      <c r="ABP6" s="24"/>
      <c r="ABQ6" s="24"/>
      <c r="ABR6" s="24"/>
      <c r="ABS6" s="24"/>
      <c r="ABT6" s="24"/>
      <c r="ABU6" s="24"/>
      <c r="ABV6" s="24"/>
      <c r="ABW6" s="24"/>
      <c r="ABX6" s="24"/>
      <c r="ABY6" s="24"/>
      <c r="ABZ6" s="24"/>
      <c r="ACA6" s="24"/>
      <c r="ACB6" s="24"/>
      <c r="ACC6" s="24"/>
      <c r="ACD6" s="24"/>
      <c r="ACE6" s="24"/>
      <c r="ACF6" s="24"/>
      <c r="ACG6" s="24"/>
      <c r="ACH6" s="24"/>
      <c r="ACI6" s="24"/>
      <c r="ACJ6" s="24"/>
      <c r="ACK6" s="24"/>
      <c r="ACL6" s="24"/>
      <c r="ACM6" s="24"/>
      <c r="ACN6" s="24"/>
      <c r="ACO6" s="24"/>
      <c r="ACP6" s="24"/>
      <c r="ACQ6" s="24"/>
      <c r="ACR6" s="24"/>
      <c r="ACS6" s="24"/>
      <c r="ACT6" s="24"/>
      <c r="ACU6" s="24"/>
      <c r="ACV6" s="24"/>
      <c r="ACW6" s="24"/>
      <c r="ACX6" s="24"/>
      <c r="ACY6" s="24"/>
      <c r="ACZ6" s="24"/>
      <c r="ADA6" s="24"/>
      <c r="ADB6" s="24"/>
      <c r="ADC6" s="24"/>
      <c r="ADD6" s="24"/>
      <c r="ADE6" s="24"/>
      <c r="ADF6" s="24"/>
      <c r="ADG6" s="24"/>
      <c r="ADH6" s="24"/>
      <c r="ADI6" s="24"/>
      <c r="ADJ6" s="24"/>
      <c r="ADK6" s="24"/>
      <c r="ADL6" s="24"/>
      <c r="ADM6" s="24"/>
      <c r="ADN6" s="24"/>
      <c r="ADO6" s="24"/>
      <c r="ADP6" s="24"/>
      <c r="ADQ6" s="24"/>
      <c r="ADR6" s="24"/>
      <c r="ADS6" s="24"/>
      <c r="ADT6" s="24"/>
      <c r="ADU6" s="24"/>
      <c r="ADV6" s="24"/>
      <c r="ADW6" s="24"/>
      <c r="ADX6" s="24"/>
      <c r="ADY6" s="24"/>
      <c r="ADZ6" s="24"/>
      <c r="AEA6" s="24"/>
      <c r="AEB6" s="24"/>
      <c r="AEC6" s="24"/>
      <c r="AED6" s="24"/>
      <c r="AEE6" s="24"/>
      <c r="AEF6" s="24"/>
      <c r="AEG6" s="24"/>
      <c r="AEH6" s="24"/>
      <c r="AEI6" s="24"/>
      <c r="AEJ6" s="24"/>
      <c r="AEK6" s="24"/>
      <c r="AEL6" s="24"/>
      <c r="AEM6" s="24"/>
      <c r="AEN6" s="24"/>
      <c r="AEO6" s="24"/>
      <c r="AEP6" s="24"/>
      <c r="AEQ6" s="24"/>
      <c r="AER6" s="24"/>
      <c r="AES6" s="24"/>
      <c r="AET6" s="24"/>
      <c r="AEU6" s="24"/>
      <c r="AEV6" s="24"/>
      <c r="AEW6" s="24"/>
      <c r="AEX6" s="24"/>
      <c r="AEY6" s="24"/>
      <c r="AEZ6" s="24"/>
      <c r="AFA6" s="24"/>
      <c r="AFB6" s="24"/>
      <c r="AFC6" s="24"/>
      <c r="AFD6" s="24"/>
      <c r="AFE6" s="24"/>
      <c r="AFF6" s="24"/>
      <c r="AFG6" s="24"/>
      <c r="AFH6" s="24"/>
      <c r="AFI6" s="24"/>
      <c r="AFJ6" s="24"/>
      <c r="AFK6" s="24"/>
      <c r="AFL6" s="24"/>
      <c r="AFM6" s="24"/>
      <c r="AFN6" s="24"/>
      <c r="AFO6" s="24"/>
      <c r="AFP6" s="24"/>
      <c r="AFQ6" s="24"/>
      <c r="AFR6" s="24"/>
      <c r="AFS6" s="24"/>
      <c r="AFT6" s="24"/>
      <c r="AFU6" s="24"/>
      <c r="AFV6" s="24"/>
      <c r="AFW6" s="24"/>
      <c r="AFX6" s="24"/>
      <c r="AFY6" s="24"/>
      <c r="AFZ6" s="24"/>
      <c r="AGA6" s="24"/>
      <c r="AGB6" s="24"/>
      <c r="AGC6" s="24"/>
      <c r="AGD6" s="24"/>
      <c r="AGE6" s="24"/>
      <c r="AGF6" s="24"/>
      <c r="AGG6" s="24"/>
      <c r="AGH6" s="24"/>
      <c r="AGI6" s="24"/>
      <c r="AGJ6" s="24"/>
      <c r="AGK6" s="24"/>
      <c r="AGL6" s="24"/>
      <c r="AGM6" s="24"/>
      <c r="AGN6" s="24"/>
      <c r="AGO6" s="24"/>
      <c r="AGP6" s="24"/>
      <c r="AGQ6" s="24"/>
      <c r="AGR6" s="24"/>
      <c r="AGS6" s="24"/>
      <c r="AGT6" s="24"/>
      <c r="AGU6" s="24"/>
      <c r="AGV6" s="24"/>
      <c r="AGW6" s="24"/>
      <c r="AGX6" s="24"/>
      <c r="AGY6" s="24"/>
      <c r="AGZ6" s="24"/>
      <c r="AHA6" s="24"/>
      <c r="AHB6" s="24"/>
      <c r="AHC6" s="24"/>
      <c r="AHD6" s="24"/>
      <c r="AHE6" s="24"/>
      <c r="AHF6" s="24"/>
      <c r="AHG6" s="24"/>
      <c r="AHH6" s="24"/>
      <c r="AHI6" s="24"/>
      <c r="AHJ6" s="24"/>
      <c r="AHK6" s="24"/>
      <c r="AHL6" s="24"/>
      <c r="AHM6" s="24"/>
      <c r="AHN6" s="24"/>
      <c r="AHO6" s="24"/>
      <c r="AHP6" s="24"/>
      <c r="AHQ6" s="24"/>
      <c r="AHR6" s="24"/>
      <c r="AHS6" s="24"/>
      <c r="AHT6" s="24"/>
      <c r="AHU6" s="24"/>
      <c r="AHV6" s="24"/>
      <c r="AHW6" s="24"/>
      <c r="AHX6" s="24"/>
      <c r="AHY6" s="24"/>
      <c r="AHZ6" s="24"/>
      <c r="AIA6" s="24"/>
      <c r="AIB6" s="24"/>
      <c r="AIC6" s="24"/>
      <c r="AID6" s="24"/>
      <c r="AIE6" s="24"/>
      <c r="AIF6" s="24"/>
      <c r="AIG6" s="24"/>
      <c r="AIH6" s="24"/>
      <c r="AII6" s="24"/>
      <c r="AIJ6" s="24"/>
      <c r="AIK6" s="24"/>
      <c r="AIL6" s="24"/>
      <c r="AIM6" s="24"/>
      <c r="AIN6" s="24"/>
      <c r="AIO6" s="24"/>
      <c r="AIP6" s="24"/>
      <c r="AIQ6" s="24"/>
      <c r="AIR6" s="24"/>
      <c r="AIS6" s="24"/>
      <c r="AIT6" s="24"/>
      <c r="AIU6" s="24"/>
      <c r="AIV6" s="24"/>
      <c r="AIW6" s="24"/>
      <c r="AIX6" s="24"/>
      <c r="AIY6" s="24"/>
      <c r="AIZ6" s="24"/>
      <c r="AJA6" s="24"/>
      <c r="AJB6" s="24"/>
      <c r="AJC6" s="24"/>
      <c r="AJD6" s="24"/>
      <c r="AJE6" s="24"/>
      <c r="AJF6" s="24"/>
      <c r="AJG6" s="24"/>
      <c r="AJH6" s="24"/>
      <c r="AJI6" s="24"/>
      <c r="AJJ6" s="24"/>
      <c r="AJK6" s="24"/>
      <c r="AJL6" s="24"/>
      <c r="AJM6" s="24"/>
      <c r="AJN6" s="24"/>
      <c r="AJO6" s="24"/>
      <c r="AJP6" s="24"/>
      <c r="AJQ6" s="24"/>
      <c r="AJR6" s="24"/>
      <c r="AJS6" s="24"/>
      <c r="AJT6" s="24"/>
      <c r="AJU6" s="24"/>
      <c r="AJV6" s="24"/>
      <c r="AJW6" s="24"/>
      <c r="AJX6" s="24"/>
      <c r="AJY6" s="24"/>
      <c r="AJZ6" s="24"/>
      <c r="AKA6" s="24"/>
      <c r="AKB6" s="24"/>
      <c r="AKC6" s="24"/>
      <c r="AKD6" s="24"/>
      <c r="AKE6" s="24"/>
      <c r="AKF6" s="24"/>
      <c r="AKG6" s="24"/>
      <c r="AKH6" s="24"/>
      <c r="AKI6" s="24"/>
      <c r="AKJ6" s="24"/>
      <c r="AKK6" s="24"/>
      <c r="AKL6" s="24"/>
      <c r="AKM6" s="24"/>
      <c r="AKN6" s="24"/>
      <c r="AKO6" s="24"/>
      <c r="AKP6" s="24"/>
      <c r="AKQ6" s="24"/>
      <c r="AKR6" s="24"/>
      <c r="AKS6" s="24"/>
      <c r="AKT6" s="24"/>
      <c r="AKU6" s="24"/>
      <c r="AKV6" s="24"/>
      <c r="AKW6" s="24"/>
      <c r="AKX6" s="24"/>
      <c r="AKY6" s="24"/>
      <c r="AKZ6" s="24"/>
      <c r="ALA6" s="24"/>
      <c r="ALB6" s="24"/>
      <c r="ALC6" s="24"/>
      <c r="ALD6" s="24"/>
      <c r="ALE6" s="24"/>
      <c r="ALF6" s="24"/>
      <c r="ALG6" s="24"/>
      <c r="ALH6" s="24"/>
      <c r="ALI6" s="24"/>
      <c r="ALJ6" s="24"/>
      <c r="ALK6" s="24"/>
      <c r="ALL6" s="24"/>
      <c r="ALM6" s="24"/>
      <c r="ALN6" s="24"/>
      <c r="ALO6" s="24"/>
      <c r="ALP6" s="24"/>
      <c r="ALQ6" s="24"/>
      <c r="ALR6" s="24"/>
      <c r="ALS6" s="24"/>
      <c r="ALT6" s="24"/>
      <c r="ALU6" s="24"/>
      <c r="ALV6" s="24"/>
      <c r="ALW6" s="24"/>
      <c r="ALX6" s="24"/>
      <c r="ALY6" s="24"/>
      <c r="ALZ6" s="24"/>
      <c r="AMA6" s="24"/>
      <c r="AMB6" s="24"/>
      <c r="AMC6" s="24"/>
      <c r="AMD6" s="24"/>
      <c r="AME6" s="24"/>
      <c r="AMF6" s="24"/>
      <c r="AMG6" s="24"/>
      <c r="AMH6" s="24"/>
      <c r="AMI6" s="24"/>
      <c r="AMJ6" s="24"/>
      <c r="AMK6" s="24"/>
    </row>
    <row r="7" spans="1:1025" s="27" customFormat="1" ht="28.5" x14ac:dyDescent="0.2">
      <c r="A7" s="50" t="s">
        <v>5</v>
      </c>
      <c r="B7" s="39"/>
      <c r="C7" s="40">
        <f>'[1]2015'!T89</f>
        <v>143180.6</v>
      </c>
      <c r="D7" s="40">
        <f>'[1]2016'!T172</f>
        <v>117899.48999999999</v>
      </c>
      <c r="E7" s="41">
        <f>'[1]2017'!T145</f>
        <v>91320.83</v>
      </c>
      <c r="F7" s="42">
        <f>'[1]2018'!T438</f>
        <v>8051.6900000000005</v>
      </c>
      <c r="G7" s="52">
        <v>0</v>
      </c>
      <c r="H7" s="24"/>
      <c r="I7" s="25"/>
      <c r="J7" s="24"/>
      <c r="K7" s="2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RS7" s="24"/>
      <c r="RT7" s="24"/>
      <c r="RU7" s="24"/>
      <c r="RV7" s="24"/>
      <c r="RW7" s="24"/>
      <c r="RX7" s="24"/>
      <c r="RY7" s="24"/>
      <c r="RZ7" s="24"/>
      <c r="SA7" s="24"/>
      <c r="SB7" s="24"/>
      <c r="SC7" s="24"/>
      <c r="SD7" s="24"/>
      <c r="SE7" s="24"/>
      <c r="SF7" s="24"/>
      <c r="SG7" s="24"/>
      <c r="SH7" s="24"/>
      <c r="SI7" s="24"/>
      <c r="SJ7" s="24"/>
      <c r="SK7" s="24"/>
      <c r="SL7" s="24"/>
      <c r="SM7" s="24"/>
      <c r="SN7" s="24"/>
      <c r="SO7" s="24"/>
      <c r="SP7" s="24"/>
      <c r="SQ7" s="24"/>
      <c r="SR7" s="24"/>
      <c r="SS7" s="24"/>
      <c r="ST7" s="24"/>
      <c r="SU7" s="24"/>
      <c r="SV7" s="24"/>
      <c r="SW7" s="24"/>
      <c r="SX7" s="24"/>
      <c r="SY7" s="24"/>
      <c r="SZ7" s="24"/>
      <c r="TA7" s="24"/>
      <c r="TB7" s="24"/>
      <c r="TC7" s="24"/>
      <c r="TD7" s="24"/>
      <c r="TE7" s="24"/>
      <c r="TF7" s="24"/>
      <c r="TG7" s="24"/>
      <c r="TH7" s="24"/>
      <c r="TI7" s="24"/>
      <c r="TJ7" s="24"/>
      <c r="TK7" s="24"/>
      <c r="TL7" s="24"/>
      <c r="TM7" s="24"/>
      <c r="TN7" s="24"/>
      <c r="TO7" s="24"/>
      <c r="TP7" s="24"/>
      <c r="TQ7" s="24"/>
      <c r="TR7" s="24"/>
      <c r="TS7" s="24"/>
      <c r="TT7" s="24"/>
      <c r="TU7" s="24"/>
      <c r="TV7" s="24"/>
      <c r="TW7" s="24"/>
      <c r="TX7" s="24"/>
      <c r="TY7" s="24"/>
      <c r="TZ7" s="24"/>
      <c r="UA7" s="24"/>
      <c r="UB7" s="24"/>
      <c r="UC7" s="24"/>
      <c r="UD7" s="24"/>
      <c r="UE7" s="24"/>
      <c r="UF7" s="24"/>
      <c r="UG7" s="24"/>
      <c r="UH7" s="24"/>
      <c r="UI7" s="24"/>
      <c r="UJ7" s="24"/>
      <c r="UK7" s="24"/>
      <c r="UL7" s="24"/>
      <c r="UM7" s="24"/>
      <c r="UN7" s="24"/>
      <c r="UO7" s="24"/>
      <c r="UP7" s="24"/>
      <c r="UQ7" s="24"/>
      <c r="UR7" s="24"/>
      <c r="US7" s="24"/>
      <c r="UT7" s="24"/>
      <c r="UU7" s="24"/>
      <c r="UV7" s="24"/>
      <c r="UW7" s="24"/>
      <c r="UX7" s="24"/>
      <c r="UY7" s="24"/>
      <c r="UZ7" s="24"/>
      <c r="VA7" s="24"/>
      <c r="VB7" s="24"/>
      <c r="VC7" s="24"/>
      <c r="VD7" s="24"/>
      <c r="VE7" s="24"/>
      <c r="VF7" s="24"/>
      <c r="VG7" s="24"/>
      <c r="VH7" s="24"/>
      <c r="VI7" s="24"/>
      <c r="VJ7" s="24"/>
      <c r="VK7" s="24"/>
      <c r="VL7" s="24"/>
      <c r="VM7" s="24"/>
      <c r="VN7" s="24"/>
      <c r="VO7" s="24"/>
      <c r="VP7" s="24"/>
      <c r="VQ7" s="24"/>
      <c r="VR7" s="24"/>
      <c r="VS7" s="24"/>
      <c r="VT7" s="24"/>
      <c r="VU7" s="24"/>
      <c r="VV7" s="24"/>
      <c r="VW7" s="24"/>
      <c r="VX7" s="24"/>
      <c r="VY7" s="24"/>
      <c r="VZ7" s="24"/>
      <c r="WA7" s="24"/>
      <c r="WB7" s="24"/>
      <c r="WC7" s="24"/>
      <c r="WD7" s="24"/>
      <c r="WE7" s="24"/>
      <c r="WF7" s="24"/>
      <c r="WG7" s="24"/>
      <c r="WH7" s="24"/>
      <c r="WI7" s="24"/>
      <c r="WJ7" s="24"/>
      <c r="WK7" s="24"/>
      <c r="WL7" s="24"/>
      <c r="WM7" s="24"/>
      <c r="WN7" s="24"/>
      <c r="WO7" s="24"/>
      <c r="WP7" s="24"/>
      <c r="WQ7" s="24"/>
      <c r="WR7" s="24"/>
      <c r="WS7" s="24"/>
      <c r="WT7" s="24"/>
      <c r="WU7" s="24"/>
      <c r="WV7" s="24"/>
      <c r="WW7" s="24"/>
      <c r="WX7" s="24"/>
      <c r="WY7" s="24"/>
      <c r="WZ7" s="24"/>
      <c r="XA7" s="24"/>
      <c r="XB7" s="24"/>
      <c r="XC7" s="24"/>
      <c r="XD7" s="24"/>
      <c r="XE7" s="24"/>
      <c r="XF7" s="24"/>
      <c r="XG7" s="24"/>
      <c r="XH7" s="24"/>
      <c r="XI7" s="24"/>
      <c r="XJ7" s="24"/>
      <c r="XK7" s="24"/>
      <c r="XL7" s="24"/>
      <c r="XM7" s="24"/>
      <c r="XN7" s="24"/>
      <c r="XO7" s="24"/>
      <c r="XP7" s="24"/>
      <c r="XQ7" s="24"/>
      <c r="XR7" s="24"/>
      <c r="XS7" s="24"/>
      <c r="XT7" s="24"/>
      <c r="XU7" s="24"/>
      <c r="XV7" s="24"/>
      <c r="XW7" s="24"/>
      <c r="XX7" s="24"/>
      <c r="XY7" s="24"/>
      <c r="XZ7" s="24"/>
      <c r="YA7" s="24"/>
      <c r="YB7" s="24"/>
      <c r="YC7" s="24"/>
      <c r="YD7" s="24"/>
      <c r="YE7" s="24"/>
      <c r="YF7" s="24"/>
      <c r="YG7" s="24"/>
      <c r="YH7" s="24"/>
      <c r="YI7" s="24"/>
      <c r="YJ7" s="24"/>
      <c r="YK7" s="24"/>
      <c r="YL7" s="24"/>
      <c r="YM7" s="24"/>
      <c r="YN7" s="24"/>
      <c r="YO7" s="24"/>
      <c r="YP7" s="24"/>
      <c r="YQ7" s="24"/>
      <c r="YR7" s="24"/>
      <c r="YS7" s="24"/>
      <c r="YT7" s="24"/>
      <c r="YU7" s="24"/>
      <c r="YV7" s="24"/>
      <c r="YW7" s="24"/>
      <c r="YX7" s="24"/>
      <c r="YY7" s="24"/>
      <c r="YZ7" s="24"/>
      <c r="ZA7" s="24"/>
      <c r="ZB7" s="24"/>
      <c r="ZC7" s="24"/>
      <c r="ZD7" s="24"/>
      <c r="ZE7" s="24"/>
      <c r="ZF7" s="24"/>
      <c r="ZG7" s="24"/>
      <c r="ZH7" s="24"/>
      <c r="ZI7" s="24"/>
      <c r="ZJ7" s="24"/>
      <c r="ZK7" s="24"/>
      <c r="ZL7" s="24"/>
      <c r="ZM7" s="24"/>
      <c r="ZN7" s="24"/>
      <c r="ZO7" s="24"/>
      <c r="ZP7" s="24"/>
      <c r="ZQ7" s="24"/>
      <c r="ZR7" s="24"/>
      <c r="ZS7" s="24"/>
      <c r="ZT7" s="24"/>
      <c r="ZU7" s="24"/>
      <c r="ZV7" s="24"/>
      <c r="ZW7" s="24"/>
      <c r="ZX7" s="24"/>
      <c r="ZY7" s="24"/>
      <c r="ZZ7" s="24"/>
      <c r="AAA7" s="24"/>
      <c r="AAB7" s="24"/>
      <c r="AAC7" s="24"/>
      <c r="AAD7" s="24"/>
      <c r="AAE7" s="24"/>
      <c r="AAF7" s="24"/>
      <c r="AAG7" s="24"/>
      <c r="AAH7" s="24"/>
      <c r="AAI7" s="24"/>
      <c r="AAJ7" s="24"/>
      <c r="AAK7" s="24"/>
      <c r="AAL7" s="24"/>
      <c r="AAM7" s="24"/>
      <c r="AAN7" s="24"/>
      <c r="AAO7" s="24"/>
      <c r="AAP7" s="24"/>
      <c r="AAQ7" s="24"/>
      <c r="AAR7" s="24"/>
      <c r="AAS7" s="24"/>
      <c r="AAT7" s="24"/>
      <c r="AAU7" s="24"/>
      <c r="AAV7" s="24"/>
      <c r="AAW7" s="24"/>
      <c r="AAX7" s="24"/>
      <c r="AAY7" s="24"/>
      <c r="AAZ7" s="24"/>
      <c r="ABA7" s="24"/>
      <c r="ABB7" s="24"/>
      <c r="ABC7" s="24"/>
      <c r="ABD7" s="24"/>
      <c r="ABE7" s="24"/>
      <c r="ABF7" s="24"/>
      <c r="ABG7" s="24"/>
      <c r="ABH7" s="24"/>
      <c r="ABI7" s="24"/>
      <c r="ABJ7" s="24"/>
      <c r="ABK7" s="24"/>
      <c r="ABL7" s="24"/>
      <c r="ABM7" s="24"/>
      <c r="ABN7" s="24"/>
      <c r="ABO7" s="24"/>
      <c r="ABP7" s="24"/>
      <c r="ABQ7" s="24"/>
      <c r="ABR7" s="24"/>
      <c r="ABS7" s="24"/>
      <c r="ABT7" s="24"/>
      <c r="ABU7" s="24"/>
      <c r="ABV7" s="24"/>
      <c r="ABW7" s="24"/>
      <c r="ABX7" s="24"/>
      <c r="ABY7" s="24"/>
      <c r="ABZ7" s="24"/>
      <c r="ACA7" s="24"/>
      <c r="ACB7" s="24"/>
      <c r="ACC7" s="24"/>
      <c r="ACD7" s="24"/>
      <c r="ACE7" s="24"/>
      <c r="ACF7" s="24"/>
      <c r="ACG7" s="24"/>
      <c r="ACH7" s="24"/>
      <c r="ACI7" s="24"/>
      <c r="ACJ7" s="24"/>
      <c r="ACK7" s="24"/>
      <c r="ACL7" s="24"/>
      <c r="ACM7" s="24"/>
      <c r="ACN7" s="24"/>
      <c r="ACO7" s="24"/>
      <c r="ACP7" s="24"/>
      <c r="ACQ7" s="24"/>
      <c r="ACR7" s="24"/>
      <c r="ACS7" s="24"/>
      <c r="ACT7" s="24"/>
      <c r="ACU7" s="24"/>
      <c r="ACV7" s="24"/>
      <c r="ACW7" s="24"/>
      <c r="ACX7" s="24"/>
      <c r="ACY7" s="24"/>
      <c r="ACZ7" s="24"/>
      <c r="ADA7" s="24"/>
      <c r="ADB7" s="24"/>
      <c r="ADC7" s="24"/>
      <c r="ADD7" s="24"/>
      <c r="ADE7" s="24"/>
      <c r="ADF7" s="24"/>
      <c r="ADG7" s="24"/>
      <c r="ADH7" s="24"/>
      <c r="ADI7" s="24"/>
      <c r="ADJ7" s="24"/>
      <c r="ADK7" s="24"/>
      <c r="ADL7" s="24"/>
      <c r="ADM7" s="24"/>
      <c r="ADN7" s="24"/>
      <c r="ADO7" s="24"/>
      <c r="ADP7" s="24"/>
      <c r="ADQ7" s="24"/>
      <c r="ADR7" s="24"/>
      <c r="ADS7" s="24"/>
      <c r="ADT7" s="24"/>
      <c r="ADU7" s="24"/>
      <c r="ADV7" s="24"/>
      <c r="ADW7" s="24"/>
      <c r="ADX7" s="24"/>
      <c r="ADY7" s="24"/>
      <c r="ADZ7" s="24"/>
      <c r="AEA7" s="24"/>
      <c r="AEB7" s="24"/>
      <c r="AEC7" s="24"/>
      <c r="AED7" s="24"/>
      <c r="AEE7" s="24"/>
      <c r="AEF7" s="24"/>
      <c r="AEG7" s="24"/>
      <c r="AEH7" s="24"/>
      <c r="AEI7" s="24"/>
      <c r="AEJ7" s="24"/>
      <c r="AEK7" s="24"/>
      <c r="AEL7" s="24"/>
      <c r="AEM7" s="24"/>
      <c r="AEN7" s="24"/>
      <c r="AEO7" s="24"/>
      <c r="AEP7" s="24"/>
      <c r="AEQ7" s="24"/>
      <c r="AER7" s="24"/>
      <c r="AES7" s="24"/>
      <c r="AET7" s="24"/>
      <c r="AEU7" s="24"/>
      <c r="AEV7" s="24"/>
      <c r="AEW7" s="24"/>
      <c r="AEX7" s="24"/>
      <c r="AEY7" s="24"/>
      <c r="AEZ7" s="24"/>
      <c r="AFA7" s="24"/>
      <c r="AFB7" s="24"/>
      <c r="AFC7" s="24"/>
      <c r="AFD7" s="24"/>
      <c r="AFE7" s="24"/>
      <c r="AFF7" s="24"/>
      <c r="AFG7" s="24"/>
      <c r="AFH7" s="24"/>
      <c r="AFI7" s="24"/>
      <c r="AFJ7" s="24"/>
      <c r="AFK7" s="24"/>
      <c r="AFL7" s="24"/>
      <c r="AFM7" s="24"/>
      <c r="AFN7" s="24"/>
      <c r="AFO7" s="24"/>
      <c r="AFP7" s="24"/>
      <c r="AFQ7" s="24"/>
      <c r="AFR7" s="24"/>
      <c r="AFS7" s="24"/>
      <c r="AFT7" s="24"/>
      <c r="AFU7" s="24"/>
      <c r="AFV7" s="24"/>
      <c r="AFW7" s="24"/>
      <c r="AFX7" s="24"/>
      <c r="AFY7" s="24"/>
      <c r="AFZ7" s="24"/>
      <c r="AGA7" s="24"/>
      <c r="AGB7" s="24"/>
      <c r="AGC7" s="24"/>
      <c r="AGD7" s="24"/>
      <c r="AGE7" s="24"/>
      <c r="AGF7" s="24"/>
      <c r="AGG7" s="24"/>
      <c r="AGH7" s="24"/>
      <c r="AGI7" s="24"/>
      <c r="AGJ7" s="24"/>
      <c r="AGK7" s="24"/>
      <c r="AGL7" s="24"/>
      <c r="AGM7" s="24"/>
      <c r="AGN7" s="24"/>
      <c r="AGO7" s="24"/>
      <c r="AGP7" s="24"/>
      <c r="AGQ7" s="24"/>
      <c r="AGR7" s="24"/>
      <c r="AGS7" s="24"/>
      <c r="AGT7" s="24"/>
      <c r="AGU7" s="24"/>
      <c r="AGV7" s="24"/>
      <c r="AGW7" s="24"/>
      <c r="AGX7" s="24"/>
      <c r="AGY7" s="24"/>
      <c r="AGZ7" s="24"/>
      <c r="AHA7" s="24"/>
      <c r="AHB7" s="24"/>
      <c r="AHC7" s="24"/>
      <c r="AHD7" s="24"/>
      <c r="AHE7" s="24"/>
      <c r="AHF7" s="24"/>
      <c r="AHG7" s="24"/>
      <c r="AHH7" s="24"/>
      <c r="AHI7" s="24"/>
      <c r="AHJ7" s="24"/>
      <c r="AHK7" s="24"/>
      <c r="AHL7" s="24"/>
      <c r="AHM7" s="24"/>
      <c r="AHN7" s="24"/>
      <c r="AHO7" s="24"/>
      <c r="AHP7" s="24"/>
      <c r="AHQ7" s="24"/>
      <c r="AHR7" s="24"/>
      <c r="AHS7" s="24"/>
      <c r="AHT7" s="24"/>
      <c r="AHU7" s="24"/>
      <c r="AHV7" s="24"/>
      <c r="AHW7" s="24"/>
      <c r="AHX7" s="24"/>
      <c r="AHY7" s="24"/>
      <c r="AHZ7" s="24"/>
      <c r="AIA7" s="24"/>
      <c r="AIB7" s="24"/>
      <c r="AIC7" s="24"/>
      <c r="AID7" s="24"/>
      <c r="AIE7" s="24"/>
      <c r="AIF7" s="24"/>
      <c r="AIG7" s="24"/>
      <c r="AIH7" s="24"/>
      <c r="AII7" s="24"/>
      <c r="AIJ7" s="24"/>
      <c r="AIK7" s="24"/>
      <c r="AIL7" s="24"/>
      <c r="AIM7" s="24"/>
      <c r="AIN7" s="24"/>
      <c r="AIO7" s="24"/>
      <c r="AIP7" s="24"/>
      <c r="AIQ7" s="24"/>
      <c r="AIR7" s="24"/>
      <c r="AIS7" s="24"/>
      <c r="AIT7" s="24"/>
      <c r="AIU7" s="24"/>
      <c r="AIV7" s="24"/>
      <c r="AIW7" s="24"/>
      <c r="AIX7" s="24"/>
      <c r="AIY7" s="24"/>
      <c r="AIZ7" s="24"/>
      <c r="AJA7" s="24"/>
      <c r="AJB7" s="24"/>
      <c r="AJC7" s="24"/>
      <c r="AJD7" s="24"/>
      <c r="AJE7" s="24"/>
      <c r="AJF7" s="24"/>
      <c r="AJG7" s="24"/>
      <c r="AJH7" s="24"/>
      <c r="AJI7" s="24"/>
      <c r="AJJ7" s="24"/>
      <c r="AJK7" s="24"/>
      <c r="AJL7" s="24"/>
      <c r="AJM7" s="24"/>
      <c r="AJN7" s="24"/>
      <c r="AJO7" s="24"/>
      <c r="AJP7" s="24"/>
      <c r="AJQ7" s="24"/>
      <c r="AJR7" s="24"/>
      <c r="AJS7" s="24"/>
      <c r="AJT7" s="24"/>
      <c r="AJU7" s="24"/>
      <c r="AJV7" s="24"/>
      <c r="AJW7" s="24"/>
      <c r="AJX7" s="24"/>
      <c r="AJY7" s="24"/>
      <c r="AJZ7" s="24"/>
      <c r="AKA7" s="24"/>
      <c r="AKB7" s="24"/>
      <c r="AKC7" s="24"/>
      <c r="AKD7" s="24"/>
      <c r="AKE7" s="24"/>
      <c r="AKF7" s="24"/>
      <c r="AKG7" s="24"/>
      <c r="AKH7" s="24"/>
      <c r="AKI7" s="24"/>
      <c r="AKJ7" s="24"/>
      <c r="AKK7" s="24"/>
      <c r="AKL7" s="24"/>
      <c r="AKM7" s="24"/>
      <c r="AKN7" s="24"/>
      <c r="AKO7" s="24"/>
      <c r="AKP7" s="24"/>
      <c r="AKQ7" s="24"/>
      <c r="AKR7" s="24"/>
      <c r="AKS7" s="24"/>
      <c r="AKT7" s="24"/>
      <c r="AKU7" s="24"/>
      <c r="AKV7" s="24"/>
      <c r="AKW7" s="24"/>
      <c r="AKX7" s="24"/>
      <c r="AKY7" s="24"/>
      <c r="AKZ7" s="24"/>
      <c r="ALA7" s="24"/>
      <c r="ALB7" s="24"/>
      <c r="ALC7" s="24"/>
      <c r="ALD7" s="24"/>
      <c r="ALE7" s="24"/>
      <c r="ALF7" s="24"/>
      <c r="ALG7" s="24"/>
      <c r="ALH7" s="24"/>
      <c r="ALI7" s="24"/>
      <c r="ALJ7" s="24"/>
      <c r="ALK7" s="24"/>
      <c r="ALL7" s="24"/>
      <c r="ALM7" s="24"/>
      <c r="ALN7" s="24"/>
      <c r="ALO7" s="24"/>
      <c r="ALP7" s="24"/>
      <c r="ALQ7" s="24"/>
      <c r="ALR7" s="24"/>
      <c r="ALS7" s="24"/>
      <c r="ALT7" s="24"/>
      <c r="ALU7" s="24"/>
      <c r="ALV7" s="24"/>
      <c r="ALW7" s="24"/>
      <c r="ALX7" s="24"/>
      <c r="ALY7" s="24"/>
      <c r="ALZ7" s="24"/>
      <c r="AMA7" s="24"/>
      <c r="AMB7" s="24"/>
      <c r="AMC7" s="24"/>
      <c r="AMD7" s="24"/>
      <c r="AME7" s="24"/>
      <c r="AMF7" s="24"/>
      <c r="AMG7" s="24"/>
      <c r="AMH7" s="24"/>
      <c r="AMI7" s="24"/>
      <c r="AMJ7" s="24"/>
      <c r="AMK7" s="24"/>
    </row>
    <row r="8" spans="1:1025" s="27" customFormat="1" ht="14.25" x14ac:dyDescent="0.2">
      <c r="A8" s="50" t="s">
        <v>6</v>
      </c>
      <c r="B8" s="39"/>
      <c r="C8" s="40">
        <f>'[1]2015'!T232</f>
        <v>115097.50000000004</v>
      </c>
      <c r="D8" s="40">
        <f>'[1]2016'!T453</f>
        <v>225546.62</v>
      </c>
      <c r="E8" s="41">
        <f>'[1]2017'!T338</f>
        <v>144270.57</v>
      </c>
      <c r="F8" s="42">
        <f>'[1]2018'!T243</f>
        <v>29447.149999999998</v>
      </c>
      <c r="G8" s="52">
        <v>4240.5</v>
      </c>
      <c r="H8" s="24"/>
      <c r="I8" s="25"/>
      <c r="J8" s="24"/>
      <c r="K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RS8" s="24"/>
      <c r="RT8" s="24"/>
      <c r="RU8" s="24"/>
      <c r="RV8" s="24"/>
      <c r="RW8" s="24"/>
      <c r="RX8" s="24"/>
      <c r="RY8" s="24"/>
      <c r="RZ8" s="24"/>
      <c r="SA8" s="24"/>
      <c r="SB8" s="24"/>
      <c r="SC8" s="24"/>
      <c r="SD8" s="24"/>
      <c r="SE8" s="24"/>
      <c r="SF8" s="24"/>
      <c r="SG8" s="24"/>
      <c r="SH8" s="24"/>
      <c r="SI8" s="24"/>
      <c r="SJ8" s="24"/>
      <c r="SK8" s="24"/>
      <c r="SL8" s="24"/>
      <c r="SM8" s="24"/>
      <c r="SN8" s="24"/>
      <c r="SO8" s="24"/>
      <c r="SP8" s="24"/>
      <c r="SQ8" s="24"/>
      <c r="SR8" s="24"/>
      <c r="SS8" s="24"/>
      <c r="ST8" s="24"/>
      <c r="SU8" s="24"/>
      <c r="SV8" s="24"/>
      <c r="SW8" s="24"/>
      <c r="SX8" s="24"/>
      <c r="SY8" s="24"/>
      <c r="SZ8" s="24"/>
      <c r="TA8" s="24"/>
      <c r="TB8" s="24"/>
      <c r="TC8" s="24"/>
      <c r="TD8" s="24"/>
      <c r="TE8" s="24"/>
      <c r="TF8" s="24"/>
      <c r="TG8" s="24"/>
      <c r="TH8" s="24"/>
      <c r="TI8" s="24"/>
      <c r="TJ8" s="24"/>
      <c r="TK8" s="24"/>
      <c r="TL8" s="24"/>
      <c r="TM8" s="24"/>
      <c r="TN8" s="24"/>
      <c r="TO8" s="24"/>
      <c r="TP8" s="24"/>
      <c r="TQ8" s="24"/>
      <c r="TR8" s="24"/>
      <c r="TS8" s="24"/>
      <c r="TT8" s="24"/>
      <c r="TU8" s="24"/>
      <c r="TV8" s="24"/>
      <c r="TW8" s="24"/>
      <c r="TX8" s="24"/>
      <c r="TY8" s="24"/>
      <c r="TZ8" s="24"/>
      <c r="UA8" s="24"/>
      <c r="UB8" s="24"/>
      <c r="UC8" s="24"/>
      <c r="UD8" s="24"/>
      <c r="UE8" s="24"/>
      <c r="UF8" s="24"/>
      <c r="UG8" s="24"/>
      <c r="UH8" s="24"/>
      <c r="UI8" s="24"/>
      <c r="UJ8" s="24"/>
      <c r="UK8" s="24"/>
      <c r="UL8" s="24"/>
      <c r="UM8" s="24"/>
      <c r="UN8" s="24"/>
      <c r="UO8" s="24"/>
      <c r="UP8" s="24"/>
      <c r="UQ8" s="24"/>
      <c r="UR8" s="24"/>
      <c r="US8" s="24"/>
      <c r="UT8" s="24"/>
      <c r="UU8" s="24"/>
      <c r="UV8" s="24"/>
      <c r="UW8" s="24"/>
      <c r="UX8" s="24"/>
      <c r="UY8" s="24"/>
      <c r="UZ8" s="24"/>
      <c r="VA8" s="24"/>
      <c r="VB8" s="24"/>
      <c r="VC8" s="24"/>
      <c r="VD8" s="24"/>
      <c r="VE8" s="24"/>
      <c r="VF8" s="24"/>
      <c r="VG8" s="24"/>
      <c r="VH8" s="24"/>
      <c r="VI8" s="24"/>
      <c r="VJ8" s="24"/>
      <c r="VK8" s="24"/>
      <c r="VL8" s="24"/>
      <c r="VM8" s="24"/>
      <c r="VN8" s="24"/>
      <c r="VO8" s="24"/>
      <c r="VP8" s="24"/>
      <c r="VQ8" s="24"/>
      <c r="VR8" s="24"/>
      <c r="VS8" s="24"/>
      <c r="VT8" s="24"/>
      <c r="VU8" s="24"/>
      <c r="VV8" s="24"/>
      <c r="VW8" s="24"/>
      <c r="VX8" s="24"/>
      <c r="VY8" s="24"/>
      <c r="VZ8" s="24"/>
      <c r="WA8" s="24"/>
      <c r="WB8" s="24"/>
      <c r="WC8" s="24"/>
      <c r="WD8" s="24"/>
      <c r="WE8" s="24"/>
      <c r="WF8" s="24"/>
      <c r="WG8" s="24"/>
      <c r="WH8" s="24"/>
      <c r="WI8" s="24"/>
      <c r="WJ8" s="24"/>
      <c r="WK8" s="24"/>
      <c r="WL8" s="24"/>
      <c r="WM8" s="24"/>
      <c r="WN8" s="24"/>
      <c r="WO8" s="24"/>
      <c r="WP8" s="24"/>
      <c r="WQ8" s="24"/>
      <c r="WR8" s="24"/>
      <c r="WS8" s="24"/>
      <c r="WT8" s="24"/>
      <c r="WU8" s="24"/>
      <c r="WV8" s="24"/>
      <c r="WW8" s="24"/>
      <c r="WX8" s="24"/>
      <c r="WY8" s="24"/>
      <c r="WZ8" s="24"/>
      <c r="XA8" s="24"/>
      <c r="XB8" s="24"/>
      <c r="XC8" s="24"/>
      <c r="XD8" s="24"/>
      <c r="XE8" s="24"/>
      <c r="XF8" s="24"/>
      <c r="XG8" s="24"/>
      <c r="XH8" s="24"/>
      <c r="XI8" s="24"/>
      <c r="XJ8" s="24"/>
      <c r="XK8" s="24"/>
      <c r="XL8" s="24"/>
      <c r="XM8" s="24"/>
      <c r="XN8" s="24"/>
      <c r="XO8" s="24"/>
      <c r="XP8" s="24"/>
      <c r="XQ8" s="24"/>
      <c r="XR8" s="24"/>
      <c r="XS8" s="24"/>
      <c r="XT8" s="24"/>
      <c r="XU8" s="24"/>
      <c r="XV8" s="24"/>
      <c r="XW8" s="24"/>
      <c r="XX8" s="24"/>
      <c r="XY8" s="24"/>
      <c r="XZ8" s="24"/>
      <c r="YA8" s="24"/>
      <c r="YB8" s="24"/>
      <c r="YC8" s="24"/>
      <c r="YD8" s="24"/>
      <c r="YE8" s="24"/>
      <c r="YF8" s="24"/>
      <c r="YG8" s="24"/>
      <c r="YH8" s="24"/>
      <c r="YI8" s="24"/>
      <c r="YJ8" s="24"/>
      <c r="YK8" s="24"/>
      <c r="YL8" s="24"/>
      <c r="YM8" s="24"/>
      <c r="YN8" s="24"/>
      <c r="YO8" s="24"/>
      <c r="YP8" s="24"/>
      <c r="YQ8" s="24"/>
      <c r="YR8" s="24"/>
      <c r="YS8" s="24"/>
      <c r="YT8" s="24"/>
      <c r="YU8" s="24"/>
      <c r="YV8" s="24"/>
      <c r="YW8" s="24"/>
      <c r="YX8" s="24"/>
      <c r="YY8" s="24"/>
      <c r="YZ8" s="24"/>
      <c r="ZA8" s="24"/>
      <c r="ZB8" s="24"/>
      <c r="ZC8" s="24"/>
      <c r="ZD8" s="24"/>
      <c r="ZE8" s="24"/>
      <c r="ZF8" s="24"/>
      <c r="ZG8" s="24"/>
      <c r="ZH8" s="24"/>
      <c r="ZI8" s="24"/>
      <c r="ZJ8" s="24"/>
      <c r="ZK8" s="24"/>
      <c r="ZL8" s="24"/>
      <c r="ZM8" s="24"/>
      <c r="ZN8" s="24"/>
      <c r="ZO8" s="24"/>
      <c r="ZP8" s="24"/>
      <c r="ZQ8" s="24"/>
      <c r="ZR8" s="24"/>
      <c r="ZS8" s="24"/>
      <c r="ZT8" s="24"/>
      <c r="ZU8" s="24"/>
      <c r="ZV8" s="24"/>
      <c r="ZW8" s="24"/>
      <c r="ZX8" s="24"/>
      <c r="ZY8" s="24"/>
      <c r="ZZ8" s="24"/>
      <c r="AAA8" s="24"/>
      <c r="AAB8" s="24"/>
      <c r="AAC8" s="24"/>
      <c r="AAD8" s="24"/>
      <c r="AAE8" s="24"/>
      <c r="AAF8" s="24"/>
      <c r="AAG8" s="24"/>
      <c r="AAH8" s="24"/>
      <c r="AAI8" s="24"/>
      <c r="AAJ8" s="24"/>
      <c r="AAK8" s="24"/>
      <c r="AAL8" s="24"/>
      <c r="AAM8" s="24"/>
      <c r="AAN8" s="24"/>
      <c r="AAO8" s="24"/>
      <c r="AAP8" s="24"/>
      <c r="AAQ8" s="24"/>
      <c r="AAR8" s="24"/>
      <c r="AAS8" s="24"/>
      <c r="AAT8" s="24"/>
      <c r="AAU8" s="24"/>
      <c r="AAV8" s="24"/>
      <c r="AAW8" s="24"/>
      <c r="AAX8" s="24"/>
      <c r="AAY8" s="24"/>
      <c r="AAZ8" s="24"/>
      <c r="ABA8" s="24"/>
      <c r="ABB8" s="24"/>
      <c r="ABC8" s="24"/>
      <c r="ABD8" s="24"/>
      <c r="ABE8" s="24"/>
      <c r="ABF8" s="24"/>
      <c r="ABG8" s="24"/>
      <c r="ABH8" s="24"/>
      <c r="ABI8" s="24"/>
      <c r="ABJ8" s="24"/>
      <c r="ABK8" s="24"/>
      <c r="ABL8" s="24"/>
      <c r="ABM8" s="24"/>
      <c r="ABN8" s="24"/>
      <c r="ABO8" s="24"/>
      <c r="ABP8" s="24"/>
      <c r="ABQ8" s="24"/>
      <c r="ABR8" s="24"/>
      <c r="ABS8" s="24"/>
      <c r="ABT8" s="24"/>
      <c r="ABU8" s="24"/>
      <c r="ABV8" s="24"/>
      <c r="ABW8" s="24"/>
      <c r="ABX8" s="24"/>
      <c r="ABY8" s="24"/>
      <c r="ABZ8" s="24"/>
      <c r="ACA8" s="24"/>
      <c r="ACB8" s="24"/>
      <c r="ACC8" s="24"/>
      <c r="ACD8" s="24"/>
      <c r="ACE8" s="24"/>
      <c r="ACF8" s="24"/>
      <c r="ACG8" s="24"/>
      <c r="ACH8" s="24"/>
      <c r="ACI8" s="24"/>
      <c r="ACJ8" s="24"/>
      <c r="ACK8" s="24"/>
      <c r="ACL8" s="24"/>
      <c r="ACM8" s="24"/>
      <c r="ACN8" s="24"/>
      <c r="ACO8" s="24"/>
      <c r="ACP8" s="24"/>
      <c r="ACQ8" s="24"/>
      <c r="ACR8" s="24"/>
      <c r="ACS8" s="24"/>
      <c r="ACT8" s="24"/>
      <c r="ACU8" s="24"/>
      <c r="ACV8" s="24"/>
      <c r="ACW8" s="24"/>
      <c r="ACX8" s="24"/>
      <c r="ACY8" s="24"/>
      <c r="ACZ8" s="24"/>
      <c r="ADA8" s="24"/>
      <c r="ADB8" s="24"/>
      <c r="ADC8" s="24"/>
      <c r="ADD8" s="24"/>
      <c r="ADE8" s="24"/>
      <c r="ADF8" s="24"/>
      <c r="ADG8" s="24"/>
      <c r="ADH8" s="24"/>
      <c r="ADI8" s="24"/>
      <c r="ADJ8" s="24"/>
      <c r="ADK8" s="24"/>
      <c r="ADL8" s="24"/>
      <c r="ADM8" s="24"/>
      <c r="ADN8" s="24"/>
      <c r="ADO8" s="24"/>
      <c r="ADP8" s="24"/>
      <c r="ADQ8" s="24"/>
      <c r="ADR8" s="24"/>
      <c r="ADS8" s="24"/>
      <c r="ADT8" s="24"/>
      <c r="ADU8" s="24"/>
      <c r="ADV8" s="24"/>
      <c r="ADW8" s="24"/>
      <c r="ADX8" s="24"/>
      <c r="ADY8" s="24"/>
      <c r="ADZ8" s="24"/>
      <c r="AEA8" s="24"/>
      <c r="AEB8" s="24"/>
      <c r="AEC8" s="24"/>
      <c r="AED8" s="24"/>
      <c r="AEE8" s="24"/>
      <c r="AEF8" s="24"/>
      <c r="AEG8" s="24"/>
      <c r="AEH8" s="24"/>
      <c r="AEI8" s="24"/>
      <c r="AEJ8" s="24"/>
      <c r="AEK8" s="24"/>
      <c r="AEL8" s="24"/>
      <c r="AEM8" s="24"/>
      <c r="AEN8" s="24"/>
      <c r="AEO8" s="24"/>
      <c r="AEP8" s="24"/>
      <c r="AEQ8" s="24"/>
      <c r="AER8" s="24"/>
      <c r="AES8" s="24"/>
      <c r="AET8" s="24"/>
      <c r="AEU8" s="24"/>
      <c r="AEV8" s="24"/>
      <c r="AEW8" s="24"/>
      <c r="AEX8" s="24"/>
      <c r="AEY8" s="24"/>
      <c r="AEZ8" s="24"/>
      <c r="AFA8" s="24"/>
      <c r="AFB8" s="24"/>
      <c r="AFC8" s="24"/>
      <c r="AFD8" s="24"/>
      <c r="AFE8" s="24"/>
      <c r="AFF8" s="24"/>
      <c r="AFG8" s="24"/>
      <c r="AFH8" s="24"/>
      <c r="AFI8" s="24"/>
      <c r="AFJ8" s="24"/>
      <c r="AFK8" s="24"/>
      <c r="AFL8" s="24"/>
      <c r="AFM8" s="24"/>
      <c r="AFN8" s="24"/>
      <c r="AFO8" s="24"/>
      <c r="AFP8" s="24"/>
      <c r="AFQ8" s="24"/>
      <c r="AFR8" s="24"/>
      <c r="AFS8" s="24"/>
      <c r="AFT8" s="24"/>
      <c r="AFU8" s="24"/>
      <c r="AFV8" s="24"/>
      <c r="AFW8" s="24"/>
      <c r="AFX8" s="24"/>
      <c r="AFY8" s="24"/>
      <c r="AFZ8" s="24"/>
      <c r="AGA8" s="24"/>
      <c r="AGB8" s="24"/>
      <c r="AGC8" s="24"/>
      <c r="AGD8" s="24"/>
      <c r="AGE8" s="24"/>
      <c r="AGF8" s="24"/>
      <c r="AGG8" s="24"/>
      <c r="AGH8" s="24"/>
      <c r="AGI8" s="24"/>
      <c r="AGJ8" s="24"/>
      <c r="AGK8" s="24"/>
      <c r="AGL8" s="24"/>
      <c r="AGM8" s="24"/>
      <c r="AGN8" s="24"/>
      <c r="AGO8" s="24"/>
      <c r="AGP8" s="24"/>
      <c r="AGQ8" s="24"/>
      <c r="AGR8" s="24"/>
      <c r="AGS8" s="24"/>
      <c r="AGT8" s="24"/>
      <c r="AGU8" s="24"/>
      <c r="AGV8" s="24"/>
      <c r="AGW8" s="24"/>
      <c r="AGX8" s="24"/>
      <c r="AGY8" s="24"/>
      <c r="AGZ8" s="24"/>
      <c r="AHA8" s="24"/>
      <c r="AHB8" s="24"/>
      <c r="AHC8" s="24"/>
      <c r="AHD8" s="24"/>
      <c r="AHE8" s="24"/>
      <c r="AHF8" s="24"/>
      <c r="AHG8" s="24"/>
      <c r="AHH8" s="24"/>
      <c r="AHI8" s="24"/>
      <c r="AHJ8" s="24"/>
      <c r="AHK8" s="24"/>
      <c r="AHL8" s="24"/>
      <c r="AHM8" s="24"/>
      <c r="AHN8" s="24"/>
      <c r="AHO8" s="24"/>
      <c r="AHP8" s="24"/>
      <c r="AHQ8" s="24"/>
      <c r="AHR8" s="24"/>
      <c r="AHS8" s="24"/>
      <c r="AHT8" s="24"/>
      <c r="AHU8" s="24"/>
      <c r="AHV8" s="24"/>
      <c r="AHW8" s="24"/>
      <c r="AHX8" s="24"/>
      <c r="AHY8" s="24"/>
      <c r="AHZ8" s="24"/>
      <c r="AIA8" s="24"/>
      <c r="AIB8" s="24"/>
      <c r="AIC8" s="24"/>
      <c r="AID8" s="24"/>
      <c r="AIE8" s="24"/>
      <c r="AIF8" s="24"/>
      <c r="AIG8" s="24"/>
      <c r="AIH8" s="24"/>
      <c r="AII8" s="24"/>
      <c r="AIJ8" s="24"/>
      <c r="AIK8" s="24"/>
      <c r="AIL8" s="24"/>
      <c r="AIM8" s="24"/>
      <c r="AIN8" s="24"/>
      <c r="AIO8" s="24"/>
      <c r="AIP8" s="24"/>
      <c r="AIQ8" s="24"/>
      <c r="AIR8" s="24"/>
      <c r="AIS8" s="24"/>
      <c r="AIT8" s="24"/>
      <c r="AIU8" s="24"/>
      <c r="AIV8" s="24"/>
      <c r="AIW8" s="24"/>
      <c r="AIX8" s="24"/>
      <c r="AIY8" s="24"/>
      <c r="AIZ8" s="24"/>
      <c r="AJA8" s="24"/>
      <c r="AJB8" s="24"/>
      <c r="AJC8" s="24"/>
      <c r="AJD8" s="24"/>
      <c r="AJE8" s="24"/>
      <c r="AJF8" s="24"/>
      <c r="AJG8" s="24"/>
      <c r="AJH8" s="24"/>
      <c r="AJI8" s="24"/>
      <c r="AJJ8" s="24"/>
      <c r="AJK8" s="24"/>
      <c r="AJL8" s="24"/>
      <c r="AJM8" s="24"/>
      <c r="AJN8" s="24"/>
      <c r="AJO8" s="24"/>
      <c r="AJP8" s="24"/>
      <c r="AJQ8" s="24"/>
      <c r="AJR8" s="24"/>
      <c r="AJS8" s="24"/>
      <c r="AJT8" s="24"/>
      <c r="AJU8" s="24"/>
      <c r="AJV8" s="24"/>
      <c r="AJW8" s="24"/>
      <c r="AJX8" s="24"/>
      <c r="AJY8" s="24"/>
      <c r="AJZ8" s="24"/>
      <c r="AKA8" s="24"/>
      <c r="AKB8" s="24"/>
      <c r="AKC8" s="24"/>
      <c r="AKD8" s="24"/>
      <c r="AKE8" s="24"/>
      <c r="AKF8" s="24"/>
      <c r="AKG8" s="24"/>
      <c r="AKH8" s="24"/>
      <c r="AKI8" s="24"/>
      <c r="AKJ8" s="24"/>
      <c r="AKK8" s="24"/>
      <c r="AKL8" s="24"/>
      <c r="AKM8" s="24"/>
      <c r="AKN8" s="24"/>
      <c r="AKO8" s="24"/>
      <c r="AKP8" s="24"/>
      <c r="AKQ8" s="24"/>
      <c r="AKR8" s="24"/>
      <c r="AKS8" s="24"/>
      <c r="AKT8" s="24"/>
      <c r="AKU8" s="24"/>
      <c r="AKV8" s="24"/>
      <c r="AKW8" s="24"/>
      <c r="AKX8" s="24"/>
      <c r="AKY8" s="24"/>
      <c r="AKZ8" s="24"/>
      <c r="ALA8" s="24"/>
      <c r="ALB8" s="24"/>
      <c r="ALC8" s="24"/>
      <c r="ALD8" s="24"/>
      <c r="ALE8" s="24"/>
      <c r="ALF8" s="24"/>
      <c r="ALG8" s="24"/>
      <c r="ALH8" s="24"/>
      <c r="ALI8" s="24"/>
      <c r="ALJ8" s="24"/>
      <c r="ALK8" s="24"/>
      <c r="ALL8" s="24"/>
      <c r="ALM8" s="24"/>
      <c r="ALN8" s="24"/>
      <c r="ALO8" s="24"/>
      <c r="ALP8" s="24"/>
      <c r="ALQ8" s="24"/>
      <c r="ALR8" s="24"/>
      <c r="ALS8" s="24"/>
      <c r="ALT8" s="24"/>
      <c r="ALU8" s="24"/>
      <c r="ALV8" s="24"/>
      <c r="ALW8" s="24"/>
      <c r="ALX8" s="24"/>
      <c r="ALY8" s="24"/>
      <c r="ALZ8" s="24"/>
      <c r="AMA8" s="24"/>
      <c r="AMB8" s="24"/>
      <c r="AMC8" s="24"/>
      <c r="AMD8" s="24"/>
      <c r="AME8" s="24"/>
      <c r="AMF8" s="24"/>
      <c r="AMG8" s="24"/>
      <c r="AMH8" s="24"/>
      <c r="AMI8" s="24"/>
      <c r="AMJ8" s="24"/>
      <c r="AMK8" s="24"/>
    </row>
    <row r="9" spans="1:1025" s="27" customFormat="1" ht="14.25" x14ac:dyDescent="0.2">
      <c r="A9" s="50" t="s">
        <v>7</v>
      </c>
      <c r="B9" s="39"/>
      <c r="C9" s="40">
        <f>'[1]2015'!T245</f>
        <v>294084</v>
      </c>
      <c r="D9" s="40">
        <f>'[1]2016'!T466</f>
        <v>268620</v>
      </c>
      <c r="E9" s="41">
        <f>'[1]2017'!T350</f>
        <v>256500</v>
      </c>
      <c r="F9" s="42">
        <f>'[1]2018'!T378</f>
        <v>71280</v>
      </c>
      <c r="G9" s="52">
        <v>0</v>
      </c>
      <c r="H9" s="28"/>
      <c r="I9" s="28"/>
      <c r="J9" s="28"/>
      <c r="K9" s="28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RS9" s="24"/>
      <c r="RT9" s="24"/>
      <c r="RU9" s="24"/>
      <c r="RV9" s="24"/>
      <c r="RW9" s="24"/>
      <c r="RX9" s="24"/>
      <c r="RY9" s="24"/>
      <c r="RZ9" s="24"/>
      <c r="SA9" s="24"/>
      <c r="SB9" s="24"/>
      <c r="SC9" s="24"/>
      <c r="SD9" s="24"/>
      <c r="SE9" s="24"/>
      <c r="SF9" s="24"/>
      <c r="SG9" s="24"/>
      <c r="SH9" s="24"/>
      <c r="SI9" s="24"/>
      <c r="SJ9" s="24"/>
      <c r="SK9" s="24"/>
      <c r="SL9" s="24"/>
      <c r="SM9" s="24"/>
      <c r="SN9" s="24"/>
      <c r="SO9" s="24"/>
      <c r="SP9" s="24"/>
      <c r="SQ9" s="24"/>
      <c r="SR9" s="24"/>
      <c r="SS9" s="24"/>
      <c r="ST9" s="24"/>
      <c r="SU9" s="24"/>
      <c r="SV9" s="24"/>
      <c r="SW9" s="24"/>
      <c r="SX9" s="24"/>
      <c r="SY9" s="24"/>
      <c r="SZ9" s="24"/>
      <c r="TA9" s="24"/>
      <c r="TB9" s="24"/>
      <c r="TC9" s="24"/>
      <c r="TD9" s="24"/>
      <c r="TE9" s="24"/>
      <c r="TF9" s="24"/>
      <c r="TG9" s="24"/>
      <c r="TH9" s="24"/>
      <c r="TI9" s="24"/>
      <c r="TJ9" s="24"/>
      <c r="TK9" s="24"/>
      <c r="TL9" s="24"/>
      <c r="TM9" s="24"/>
      <c r="TN9" s="24"/>
      <c r="TO9" s="24"/>
      <c r="TP9" s="24"/>
      <c r="TQ9" s="24"/>
      <c r="TR9" s="24"/>
      <c r="TS9" s="24"/>
      <c r="TT9" s="24"/>
      <c r="TU9" s="24"/>
      <c r="TV9" s="24"/>
      <c r="TW9" s="24"/>
      <c r="TX9" s="24"/>
      <c r="TY9" s="24"/>
      <c r="TZ9" s="24"/>
      <c r="UA9" s="24"/>
      <c r="UB9" s="24"/>
      <c r="UC9" s="24"/>
      <c r="UD9" s="24"/>
      <c r="UE9" s="24"/>
      <c r="UF9" s="24"/>
      <c r="UG9" s="24"/>
      <c r="UH9" s="24"/>
      <c r="UI9" s="24"/>
      <c r="UJ9" s="24"/>
      <c r="UK9" s="24"/>
      <c r="UL9" s="24"/>
      <c r="UM9" s="24"/>
      <c r="UN9" s="24"/>
      <c r="UO9" s="24"/>
      <c r="UP9" s="24"/>
      <c r="UQ9" s="24"/>
      <c r="UR9" s="24"/>
      <c r="US9" s="24"/>
      <c r="UT9" s="24"/>
      <c r="UU9" s="24"/>
      <c r="UV9" s="24"/>
      <c r="UW9" s="24"/>
      <c r="UX9" s="24"/>
      <c r="UY9" s="24"/>
      <c r="UZ9" s="24"/>
      <c r="VA9" s="24"/>
      <c r="VB9" s="24"/>
      <c r="VC9" s="24"/>
      <c r="VD9" s="24"/>
      <c r="VE9" s="24"/>
      <c r="VF9" s="24"/>
      <c r="VG9" s="24"/>
      <c r="VH9" s="24"/>
      <c r="VI9" s="24"/>
      <c r="VJ9" s="24"/>
      <c r="VK9" s="24"/>
      <c r="VL9" s="24"/>
      <c r="VM9" s="24"/>
      <c r="VN9" s="24"/>
      <c r="VO9" s="24"/>
      <c r="VP9" s="24"/>
      <c r="VQ9" s="24"/>
      <c r="VR9" s="24"/>
      <c r="VS9" s="24"/>
      <c r="VT9" s="24"/>
      <c r="VU9" s="24"/>
      <c r="VV9" s="24"/>
      <c r="VW9" s="24"/>
      <c r="VX9" s="24"/>
      <c r="VY9" s="24"/>
      <c r="VZ9" s="24"/>
      <c r="WA9" s="24"/>
      <c r="WB9" s="24"/>
      <c r="WC9" s="24"/>
      <c r="WD9" s="24"/>
      <c r="WE9" s="24"/>
      <c r="WF9" s="24"/>
      <c r="WG9" s="24"/>
      <c r="WH9" s="24"/>
      <c r="WI9" s="24"/>
      <c r="WJ9" s="24"/>
      <c r="WK9" s="24"/>
      <c r="WL9" s="24"/>
      <c r="WM9" s="24"/>
      <c r="WN9" s="24"/>
      <c r="WO9" s="24"/>
      <c r="WP9" s="24"/>
      <c r="WQ9" s="24"/>
      <c r="WR9" s="24"/>
      <c r="WS9" s="24"/>
      <c r="WT9" s="24"/>
      <c r="WU9" s="24"/>
      <c r="WV9" s="24"/>
      <c r="WW9" s="24"/>
      <c r="WX9" s="24"/>
      <c r="WY9" s="24"/>
      <c r="WZ9" s="24"/>
      <c r="XA9" s="24"/>
      <c r="XB9" s="24"/>
      <c r="XC9" s="24"/>
      <c r="XD9" s="24"/>
      <c r="XE9" s="24"/>
      <c r="XF9" s="24"/>
      <c r="XG9" s="24"/>
      <c r="XH9" s="24"/>
      <c r="XI9" s="24"/>
      <c r="XJ9" s="24"/>
      <c r="XK9" s="24"/>
      <c r="XL9" s="24"/>
      <c r="XM9" s="24"/>
      <c r="XN9" s="24"/>
      <c r="XO9" s="24"/>
      <c r="XP9" s="24"/>
      <c r="XQ9" s="24"/>
      <c r="XR9" s="24"/>
      <c r="XS9" s="24"/>
      <c r="XT9" s="24"/>
      <c r="XU9" s="24"/>
      <c r="XV9" s="24"/>
      <c r="XW9" s="24"/>
      <c r="XX9" s="24"/>
      <c r="XY9" s="24"/>
      <c r="XZ9" s="24"/>
      <c r="YA9" s="24"/>
      <c r="YB9" s="24"/>
      <c r="YC9" s="24"/>
      <c r="YD9" s="24"/>
      <c r="YE9" s="24"/>
      <c r="YF9" s="24"/>
      <c r="YG9" s="24"/>
      <c r="YH9" s="24"/>
      <c r="YI9" s="24"/>
      <c r="YJ9" s="24"/>
      <c r="YK9" s="24"/>
      <c r="YL9" s="24"/>
      <c r="YM9" s="24"/>
      <c r="YN9" s="24"/>
      <c r="YO9" s="24"/>
      <c r="YP9" s="24"/>
      <c r="YQ9" s="24"/>
      <c r="YR9" s="24"/>
      <c r="YS9" s="24"/>
      <c r="YT9" s="24"/>
      <c r="YU9" s="24"/>
      <c r="YV9" s="24"/>
      <c r="YW9" s="24"/>
      <c r="YX9" s="24"/>
      <c r="YY9" s="24"/>
      <c r="YZ9" s="24"/>
      <c r="ZA9" s="24"/>
      <c r="ZB9" s="24"/>
      <c r="ZC9" s="24"/>
      <c r="ZD9" s="24"/>
      <c r="ZE9" s="24"/>
      <c r="ZF9" s="24"/>
      <c r="ZG9" s="24"/>
      <c r="ZH9" s="24"/>
      <c r="ZI9" s="24"/>
      <c r="ZJ9" s="24"/>
      <c r="ZK9" s="24"/>
      <c r="ZL9" s="24"/>
      <c r="ZM9" s="24"/>
      <c r="ZN9" s="24"/>
      <c r="ZO9" s="24"/>
      <c r="ZP9" s="24"/>
      <c r="ZQ9" s="24"/>
      <c r="ZR9" s="24"/>
      <c r="ZS9" s="24"/>
      <c r="ZT9" s="24"/>
      <c r="ZU9" s="24"/>
      <c r="ZV9" s="24"/>
      <c r="ZW9" s="24"/>
      <c r="ZX9" s="24"/>
      <c r="ZY9" s="24"/>
      <c r="ZZ9" s="24"/>
      <c r="AAA9" s="24"/>
      <c r="AAB9" s="24"/>
      <c r="AAC9" s="24"/>
      <c r="AAD9" s="24"/>
      <c r="AAE9" s="24"/>
      <c r="AAF9" s="24"/>
      <c r="AAG9" s="24"/>
      <c r="AAH9" s="24"/>
      <c r="AAI9" s="24"/>
      <c r="AAJ9" s="24"/>
      <c r="AAK9" s="24"/>
      <c r="AAL9" s="24"/>
      <c r="AAM9" s="24"/>
      <c r="AAN9" s="24"/>
      <c r="AAO9" s="24"/>
      <c r="AAP9" s="24"/>
      <c r="AAQ9" s="24"/>
      <c r="AAR9" s="24"/>
      <c r="AAS9" s="24"/>
      <c r="AAT9" s="24"/>
      <c r="AAU9" s="24"/>
      <c r="AAV9" s="24"/>
      <c r="AAW9" s="24"/>
      <c r="AAX9" s="24"/>
      <c r="AAY9" s="24"/>
      <c r="AAZ9" s="24"/>
      <c r="ABA9" s="24"/>
      <c r="ABB9" s="24"/>
      <c r="ABC9" s="24"/>
      <c r="ABD9" s="24"/>
      <c r="ABE9" s="24"/>
      <c r="ABF9" s="24"/>
      <c r="ABG9" s="24"/>
      <c r="ABH9" s="24"/>
      <c r="ABI9" s="24"/>
      <c r="ABJ9" s="24"/>
      <c r="ABK9" s="24"/>
      <c r="ABL9" s="24"/>
      <c r="ABM9" s="24"/>
      <c r="ABN9" s="24"/>
      <c r="ABO9" s="24"/>
      <c r="ABP9" s="24"/>
      <c r="ABQ9" s="24"/>
      <c r="ABR9" s="24"/>
      <c r="ABS9" s="24"/>
      <c r="ABT9" s="24"/>
      <c r="ABU9" s="24"/>
      <c r="ABV9" s="24"/>
      <c r="ABW9" s="24"/>
      <c r="ABX9" s="24"/>
      <c r="ABY9" s="24"/>
      <c r="ABZ9" s="24"/>
      <c r="ACA9" s="24"/>
      <c r="ACB9" s="24"/>
      <c r="ACC9" s="24"/>
      <c r="ACD9" s="24"/>
      <c r="ACE9" s="24"/>
      <c r="ACF9" s="24"/>
      <c r="ACG9" s="24"/>
      <c r="ACH9" s="24"/>
      <c r="ACI9" s="24"/>
      <c r="ACJ9" s="24"/>
      <c r="ACK9" s="24"/>
      <c r="ACL9" s="24"/>
      <c r="ACM9" s="24"/>
      <c r="ACN9" s="24"/>
      <c r="ACO9" s="24"/>
      <c r="ACP9" s="24"/>
      <c r="ACQ9" s="24"/>
      <c r="ACR9" s="24"/>
      <c r="ACS9" s="24"/>
      <c r="ACT9" s="24"/>
      <c r="ACU9" s="24"/>
      <c r="ACV9" s="24"/>
      <c r="ACW9" s="24"/>
      <c r="ACX9" s="24"/>
      <c r="ACY9" s="24"/>
      <c r="ACZ9" s="24"/>
      <c r="ADA9" s="24"/>
      <c r="ADB9" s="24"/>
      <c r="ADC9" s="24"/>
      <c r="ADD9" s="24"/>
      <c r="ADE9" s="24"/>
      <c r="ADF9" s="24"/>
      <c r="ADG9" s="24"/>
      <c r="ADH9" s="24"/>
      <c r="ADI9" s="24"/>
      <c r="ADJ9" s="24"/>
      <c r="ADK9" s="24"/>
      <c r="ADL9" s="24"/>
      <c r="ADM9" s="24"/>
      <c r="ADN9" s="24"/>
      <c r="ADO9" s="24"/>
      <c r="ADP9" s="24"/>
      <c r="ADQ9" s="24"/>
      <c r="ADR9" s="24"/>
      <c r="ADS9" s="24"/>
      <c r="ADT9" s="24"/>
      <c r="ADU9" s="24"/>
      <c r="ADV9" s="24"/>
      <c r="ADW9" s="24"/>
      <c r="ADX9" s="24"/>
      <c r="ADY9" s="24"/>
      <c r="ADZ9" s="24"/>
      <c r="AEA9" s="24"/>
      <c r="AEB9" s="24"/>
      <c r="AEC9" s="24"/>
      <c r="AED9" s="24"/>
      <c r="AEE9" s="24"/>
      <c r="AEF9" s="24"/>
      <c r="AEG9" s="24"/>
      <c r="AEH9" s="24"/>
      <c r="AEI9" s="24"/>
      <c r="AEJ9" s="24"/>
      <c r="AEK9" s="24"/>
      <c r="AEL9" s="24"/>
      <c r="AEM9" s="24"/>
      <c r="AEN9" s="24"/>
      <c r="AEO9" s="24"/>
      <c r="AEP9" s="24"/>
      <c r="AEQ9" s="24"/>
      <c r="AER9" s="24"/>
      <c r="AES9" s="24"/>
      <c r="AET9" s="24"/>
      <c r="AEU9" s="24"/>
      <c r="AEV9" s="24"/>
      <c r="AEW9" s="24"/>
      <c r="AEX9" s="24"/>
      <c r="AEY9" s="24"/>
      <c r="AEZ9" s="24"/>
      <c r="AFA9" s="24"/>
      <c r="AFB9" s="24"/>
      <c r="AFC9" s="24"/>
      <c r="AFD9" s="24"/>
      <c r="AFE9" s="24"/>
      <c r="AFF9" s="24"/>
      <c r="AFG9" s="24"/>
      <c r="AFH9" s="24"/>
      <c r="AFI9" s="24"/>
      <c r="AFJ9" s="24"/>
      <c r="AFK9" s="24"/>
      <c r="AFL9" s="24"/>
      <c r="AFM9" s="24"/>
      <c r="AFN9" s="24"/>
      <c r="AFO9" s="24"/>
      <c r="AFP9" s="24"/>
      <c r="AFQ9" s="24"/>
      <c r="AFR9" s="24"/>
      <c r="AFS9" s="24"/>
      <c r="AFT9" s="24"/>
      <c r="AFU9" s="24"/>
      <c r="AFV9" s="24"/>
      <c r="AFW9" s="24"/>
      <c r="AFX9" s="24"/>
      <c r="AFY9" s="24"/>
      <c r="AFZ9" s="24"/>
      <c r="AGA9" s="24"/>
      <c r="AGB9" s="24"/>
      <c r="AGC9" s="24"/>
      <c r="AGD9" s="24"/>
      <c r="AGE9" s="24"/>
      <c r="AGF9" s="24"/>
      <c r="AGG9" s="24"/>
      <c r="AGH9" s="24"/>
      <c r="AGI9" s="24"/>
      <c r="AGJ9" s="24"/>
      <c r="AGK9" s="24"/>
      <c r="AGL9" s="24"/>
      <c r="AGM9" s="24"/>
      <c r="AGN9" s="24"/>
      <c r="AGO9" s="24"/>
      <c r="AGP9" s="24"/>
      <c r="AGQ9" s="24"/>
      <c r="AGR9" s="24"/>
      <c r="AGS9" s="24"/>
      <c r="AGT9" s="24"/>
      <c r="AGU9" s="24"/>
      <c r="AGV9" s="24"/>
      <c r="AGW9" s="24"/>
      <c r="AGX9" s="24"/>
      <c r="AGY9" s="24"/>
      <c r="AGZ9" s="24"/>
      <c r="AHA9" s="24"/>
      <c r="AHB9" s="24"/>
      <c r="AHC9" s="24"/>
      <c r="AHD9" s="24"/>
      <c r="AHE9" s="24"/>
      <c r="AHF9" s="24"/>
      <c r="AHG9" s="24"/>
      <c r="AHH9" s="24"/>
      <c r="AHI9" s="24"/>
      <c r="AHJ9" s="24"/>
      <c r="AHK9" s="24"/>
      <c r="AHL9" s="24"/>
      <c r="AHM9" s="24"/>
      <c r="AHN9" s="24"/>
      <c r="AHO9" s="24"/>
      <c r="AHP9" s="24"/>
      <c r="AHQ9" s="24"/>
      <c r="AHR9" s="24"/>
      <c r="AHS9" s="24"/>
      <c r="AHT9" s="24"/>
      <c r="AHU9" s="24"/>
      <c r="AHV9" s="24"/>
      <c r="AHW9" s="24"/>
      <c r="AHX9" s="24"/>
      <c r="AHY9" s="24"/>
      <c r="AHZ9" s="24"/>
      <c r="AIA9" s="24"/>
      <c r="AIB9" s="24"/>
      <c r="AIC9" s="24"/>
      <c r="AID9" s="24"/>
      <c r="AIE9" s="24"/>
      <c r="AIF9" s="24"/>
      <c r="AIG9" s="24"/>
      <c r="AIH9" s="24"/>
      <c r="AII9" s="24"/>
      <c r="AIJ9" s="24"/>
      <c r="AIK9" s="24"/>
      <c r="AIL9" s="24"/>
      <c r="AIM9" s="24"/>
      <c r="AIN9" s="24"/>
      <c r="AIO9" s="24"/>
      <c r="AIP9" s="24"/>
      <c r="AIQ9" s="24"/>
      <c r="AIR9" s="24"/>
      <c r="AIS9" s="24"/>
      <c r="AIT9" s="24"/>
      <c r="AIU9" s="24"/>
      <c r="AIV9" s="24"/>
      <c r="AIW9" s="24"/>
      <c r="AIX9" s="24"/>
      <c r="AIY9" s="24"/>
      <c r="AIZ9" s="24"/>
      <c r="AJA9" s="24"/>
      <c r="AJB9" s="24"/>
      <c r="AJC9" s="24"/>
      <c r="AJD9" s="24"/>
      <c r="AJE9" s="24"/>
      <c r="AJF9" s="24"/>
      <c r="AJG9" s="24"/>
      <c r="AJH9" s="24"/>
      <c r="AJI9" s="24"/>
      <c r="AJJ9" s="24"/>
      <c r="AJK9" s="24"/>
      <c r="AJL9" s="24"/>
      <c r="AJM9" s="24"/>
      <c r="AJN9" s="24"/>
      <c r="AJO9" s="24"/>
      <c r="AJP9" s="24"/>
      <c r="AJQ9" s="24"/>
      <c r="AJR9" s="24"/>
      <c r="AJS9" s="24"/>
      <c r="AJT9" s="24"/>
      <c r="AJU9" s="24"/>
      <c r="AJV9" s="24"/>
      <c r="AJW9" s="24"/>
      <c r="AJX9" s="24"/>
      <c r="AJY9" s="24"/>
      <c r="AJZ9" s="24"/>
      <c r="AKA9" s="24"/>
      <c r="AKB9" s="24"/>
      <c r="AKC9" s="24"/>
      <c r="AKD9" s="24"/>
      <c r="AKE9" s="24"/>
      <c r="AKF9" s="24"/>
      <c r="AKG9" s="24"/>
      <c r="AKH9" s="24"/>
      <c r="AKI9" s="24"/>
      <c r="AKJ9" s="24"/>
      <c r="AKK9" s="24"/>
      <c r="AKL9" s="24"/>
      <c r="AKM9" s="24"/>
      <c r="AKN9" s="24"/>
      <c r="AKO9" s="24"/>
      <c r="AKP9" s="24"/>
      <c r="AKQ9" s="24"/>
      <c r="AKR9" s="24"/>
      <c r="AKS9" s="24"/>
      <c r="AKT9" s="24"/>
      <c r="AKU9" s="24"/>
      <c r="AKV9" s="24"/>
      <c r="AKW9" s="24"/>
      <c r="AKX9" s="24"/>
      <c r="AKY9" s="24"/>
      <c r="AKZ9" s="24"/>
      <c r="ALA9" s="24"/>
      <c r="ALB9" s="24"/>
      <c r="ALC9" s="24"/>
      <c r="ALD9" s="24"/>
      <c r="ALE9" s="24"/>
      <c r="ALF9" s="24"/>
      <c r="ALG9" s="24"/>
      <c r="ALH9" s="24"/>
      <c r="ALI9" s="24"/>
      <c r="ALJ9" s="24"/>
      <c r="ALK9" s="24"/>
      <c r="ALL9" s="24"/>
      <c r="ALM9" s="24"/>
      <c r="ALN9" s="24"/>
      <c r="ALO9" s="24"/>
      <c r="ALP9" s="24"/>
      <c r="ALQ9" s="24"/>
      <c r="ALR9" s="24"/>
      <c r="ALS9" s="24"/>
      <c r="ALT9" s="24"/>
      <c r="ALU9" s="24"/>
      <c r="ALV9" s="24"/>
      <c r="ALW9" s="24"/>
      <c r="ALX9" s="24"/>
      <c r="ALY9" s="24"/>
      <c r="ALZ9" s="24"/>
      <c r="AMA9" s="24"/>
      <c r="AMB9" s="24"/>
      <c r="AMC9" s="24"/>
      <c r="AMD9" s="24"/>
      <c r="AME9" s="24"/>
      <c r="AMF9" s="24"/>
      <c r="AMG9" s="24"/>
      <c r="AMH9" s="24"/>
      <c r="AMI9" s="24"/>
      <c r="AMJ9" s="24"/>
      <c r="AMK9" s="24"/>
    </row>
    <row r="10" spans="1:1025" s="27" customFormat="1" ht="14.25" x14ac:dyDescent="0.2">
      <c r="A10" s="38" t="s">
        <v>8</v>
      </c>
      <c r="B10" s="39"/>
      <c r="C10" s="40">
        <f>'[1]2015'!T339</f>
        <v>48730.39</v>
      </c>
      <c r="D10" s="40">
        <f>'[1]2016'!T562</f>
        <v>88536.2</v>
      </c>
      <c r="E10" s="41">
        <v>41545.879999999997</v>
      </c>
      <c r="F10" s="42">
        <f>'[1]2018'!T365</f>
        <v>54396.810000000005</v>
      </c>
      <c r="G10" s="52">
        <v>1080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RS10" s="24"/>
      <c r="RT10" s="24"/>
      <c r="RU10" s="24"/>
      <c r="RV10" s="24"/>
      <c r="RW10" s="24"/>
      <c r="RX10" s="24"/>
      <c r="RY10" s="24"/>
      <c r="RZ10" s="24"/>
      <c r="SA10" s="24"/>
      <c r="SB10" s="24"/>
      <c r="SC10" s="24"/>
      <c r="SD10" s="24"/>
      <c r="SE10" s="24"/>
      <c r="SF10" s="24"/>
      <c r="SG10" s="24"/>
      <c r="SH10" s="24"/>
      <c r="SI10" s="24"/>
      <c r="SJ10" s="24"/>
      <c r="SK10" s="24"/>
      <c r="SL10" s="24"/>
      <c r="SM10" s="24"/>
      <c r="SN10" s="24"/>
      <c r="SO10" s="24"/>
      <c r="SP10" s="24"/>
      <c r="SQ10" s="24"/>
      <c r="SR10" s="24"/>
      <c r="SS10" s="24"/>
      <c r="ST10" s="24"/>
      <c r="SU10" s="24"/>
      <c r="SV10" s="24"/>
      <c r="SW10" s="24"/>
      <c r="SX10" s="24"/>
      <c r="SY10" s="24"/>
      <c r="SZ10" s="24"/>
      <c r="TA10" s="24"/>
      <c r="TB10" s="24"/>
      <c r="TC10" s="24"/>
      <c r="TD10" s="24"/>
      <c r="TE10" s="24"/>
      <c r="TF10" s="24"/>
      <c r="TG10" s="24"/>
      <c r="TH10" s="24"/>
      <c r="TI10" s="24"/>
      <c r="TJ10" s="24"/>
      <c r="TK10" s="24"/>
      <c r="TL10" s="24"/>
      <c r="TM10" s="24"/>
      <c r="TN10" s="24"/>
      <c r="TO10" s="24"/>
      <c r="TP10" s="24"/>
      <c r="TQ10" s="24"/>
      <c r="TR10" s="24"/>
      <c r="TS10" s="24"/>
      <c r="TT10" s="24"/>
      <c r="TU10" s="24"/>
      <c r="TV10" s="24"/>
      <c r="TW10" s="24"/>
      <c r="TX10" s="24"/>
      <c r="TY10" s="24"/>
      <c r="TZ10" s="24"/>
      <c r="UA10" s="24"/>
      <c r="UB10" s="24"/>
      <c r="UC10" s="24"/>
      <c r="UD10" s="24"/>
      <c r="UE10" s="24"/>
      <c r="UF10" s="24"/>
      <c r="UG10" s="24"/>
      <c r="UH10" s="24"/>
      <c r="UI10" s="24"/>
      <c r="UJ10" s="24"/>
      <c r="UK10" s="24"/>
      <c r="UL10" s="24"/>
      <c r="UM10" s="24"/>
      <c r="UN10" s="24"/>
      <c r="UO10" s="24"/>
      <c r="UP10" s="24"/>
      <c r="UQ10" s="24"/>
      <c r="UR10" s="24"/>
      <c r="US10" s="24"/>
      <c r="UT10" s="24"/>
      <c r="UU10" s="24"/>
      <c r="UV10" s="24"/>
      <c r="UW10" s="24"/>
      <c r="UX10" s="24"/>
      <c r="UY10" s="24"/>
      <c r="UZ10" s="24"/>
      <c r="VA10" s="24"/>
      <c r="VB10" s="24"/>
      <c r="VC10" s="24"/>
      <c r="VD10" s="24"/>
      <c r="VE10" s="24"/>
      <c r="VF10" s="24"/>
      <c r="VG10" s="24"/>
      <c r="VH10" s="24"/>
      <c r="VI10" s="24"/>
      <c r="VJ10" s="24"/>
      <c r="VK10" s="24"/>
      <c r="VL10" s="24"/>
      <c r="VM10" s="24"/>
      <c r="VN10" s="24"/>
      <c r="VO10" s="24"/>
      <c r="VP10" s="24"/>
      <c r="VQ10" s="24"/>
      <c r="VR10" s="24"/>
      <c r="VS10" s="24"/>
      <c r="VT10" s="24"/>
      <c r="VU10" s="24"/>
      <c r="VV10" s="24"/>
      <c r="VW10" s="24"/>
      <c r="VX10" s="24"/>
      <c r="VY10" s="24"/>
      <c r="VZ10" s="24"/>
      <c r="WA10" s="24"/>
      <c r="WB10" s="24"/>
      <c r="WC10" s="24"/>
      <c r="WD10" s="24"/>
      <c r="WE10" s="24"/>
      <c r="WF10" s="24"/>
      <c r="WG10" s="24"/>
      <c r="WH10" s="24"/>
      <c r="WI10" s="24"/>
      <c r="WJ10" s="24"/>
      <c r="WK10" s="24"/>
      <c r="WL10" s="24"/>
      <c r="WM10" s="24"/>
      <c r="WN10" s="24"/>
      <c r="WO10" s="24"/>
      <c r="WP10" s="24"/>
      <c r="WQ10" s="24"/>
      <c r="WR10" s="24"/>
      <c r="WS10" s="24"/>
      <c r="WT10" s="24"/>
      <c r="WU10" s="24"/>
      <c r="WV10" s="24"/>
      <c r="WW10" s="24"/>
      <c r="WX10" s="24"/>
      <c r="WY10" s="24"/>
      <c r="WZ10" s="24"/>
      <c r="XA10" s="24"/>
      <c r="XB10" s="24"/>
      <c r="XC10" s="24"/>
      <c r="XD10" s="24"/>
      <c r="XE10" s="24"/>
      <c r="XF10" s="24"/>
      <c r="XG10" s="24"/>
      <c r="XH10" s="24"/>
      <c r="XI10" s="24"/>
      <c r="XJ10" s="24"/>
      <c r="XK10" s="24"/>
      <c r="XL10" s="24"/>
      <c r="XM10" s="24"/>
      <c r="XN10" s="24"/>
      <c r="XO10" s="24"/>
      <c r="XP10" s="24"/>
      <c r="XQ10" s="24"/>
      <c r="XR10" s="24"/>
      <c r="XS10" s="24"/>
      <c r="XT10" s="24"/>
      <c r="XU10" s="24"/>
      <c r="XV10" s="24"/>
      <c r="XW10" s="24"/>
      <c r="XX10" s="24"/>
      <c r="XY10" s="24"/>
      <c r="XZ10" s="24"/>
      <c r="YA10" s="24"/>
      <c r="YB10" s="24"/>
      <c r="YC10" s="24"/>
      <c r="YD10" s="24"/>
      <c r="YE10" s="24"/>
      <c r="YF10" s="24"/>
      <c r="YG10" s="24"/>
      <c r="YH10" s="24"/>
      <c r="YI10" s="24"/>
      <c r="YJ10" s="24"/>
      <c r="YK10" s="24"/>
      <c r="YL10" s="24"/>
      <c r="YM10" s="24"/>
      <c r="YN10" s="24"/>
      <c r="YO10" s="24"/>
      <c r="YP10" s="24"/>
      <c r="YQ10" s="24"/>
      <c r="YR10" s="24"/>
      <c r="YS10" s="24"/>
      <c r="YT10" s="24"/>
      <c r="YU10" s="24"/>
      <c r="YV10" s="24"/>
      <c r="YW10" s="24"/>
      <c r="YX10" s="24"/>
      <c r="YY10" s="24"/>
      <c r="YZ10" s="24"/>
      <c r="ZA10" s="24"/>
      <c r="ZB10" s="24"/>
      <c r="ZC10" s="24"/>
      <c r="ZD10" s="24"/>
      <c r="ZE10" s="24"/>
      <c r="ZF10" s="24"/>
      <c r="ZG10" s="24"/>
      <c r="ZH10" s="24"/>
      <c r="ZI10" s="24"/>
      <c r="ZJ10" s="24"/>
      <c r="ZK10" s="24"/>
      <c r="ZL10" s="24"/>
      <c r="ZM10" s="24"/>
      <c r="ZN10" s="24"/>
      <c r="ZO10" s="24"/>
      <c r="ZP10" s="24"/>
      <c r="ZQ10" s="24"/>
      <c r="ZR10" s="24"/>
      <c r="ZS10" s="24"/>
      <c r="ZT10" s="24"/>
      <c r="ZU10" s="24"/>
      <c r="ZV10" s="24"/>
      <c r="ZW10" s="24"/>
      <c r="ZX10" s="24"/>
      <c r="ZY10" s="24"/>
      <c r="ZZ10" s="24"/>
      <c r="AAA10" s="24"/>
      <c r="AAB10" s="24"/>
      <c r="AAC10" s="24"/>
      <c r="AAD10" s="24"/>
      <c r="AAE10" s="24"/>
      <c r="AAF10" s="24"/>
      <c r="AAG10" s="24"/>
      <c r="AAH10" s="24"/>
      <c r="AAI10" s="24"/>
      <c r="AAJ10" s="24"/>
      <c r="AAK10" s="24"/>
      <c r="AAL10" s="24"/>
      <c r="AAM10" s="24"/>
      <c r="AAN10" s="24"/>
      <c r="AAO10" s="24"/>
      <c r="AAP10" s="24"/>
      <c r="AAQ10" s="24"/>
      <c r="AAR10" s="24"/>
      <c r="AAS10" s="24"/>
      <c r="AAT10" s="24"/>
      <c r="AAU10" s="24"/>
      <c r="AAV10" s="24"/>
      <c r="AAW10" s="24"/>
      <c r="AAX10" s="24"/>
      <c r="AAY10" s="24"/>
      <c r="AAZ10" s="24"/>
      <c r="ABA10" s="24"/>
      <c r="ABB10" s="24"/>
      <c r="ABC10" s="24"/>
      <c r="ABD10" s="24"/>
      <c r="ABE10" s="24"/>
      <c r="ABF10" s="24"/>
      <c r="ABG10" s="24"/>
      <c r="ABH10" s="24"/>
      <c r="ABI10" s="24"/>
      <c r="ABJ10" s="24"/>
      <c r="ABK10" s="24"/>
      <c r="ABL10" s="24"/>
      <c r="ABM10" s="24"/>
      <c r="ABN10" s="24"/>
      <c r="ABO10" s="24"/>
      <c r="ABP10" s="24"/>
      <c r="ABQ10" s="24"/>
      <c r="ABR10" s="24"/>
      <c r="ABS10" s="24"/>
      <c r="ABT10" s="24"/>
      <c r="ABU10" s="24"/>
      <c r="ABV10" s="24"/>
      <c r="ABW10" s="24"/>
      <c r="ABX10" s="24"/>
      <c r="ABY10" s="24"/>
      <c r="ABZ10" s="24"/>
      <c r="ACA10" s="24"/>
      <c r="ACB10" s="24"/>
      <c r="ACC10" s="24"/>
      <c r="ACD10" s="24"/>
      <c r="ACE10" s="24"/>
      <c r="ACF10" s="24"/>
      <c r="ACG10" s="24"/>
      <c r="ACH10" s="24"/>
      <c r="ACI10" s="24"/>
      <c r="ACJ10" s="24"/>
      <c r="ACK10" s="24"/>
      <c r="ACL10" s="24"/>
      <c r="ACM10" s="24"/>
      <c r="ACN10" s="24"/>
      <c r="ACO10" s="24"/>
      <c r="ACP10" s="24"/>
      <c r="ACQ10" s="24"/>
      <c r="ACR10" s="24"/>
      <c r="ACS10" s="24"/>
      <c r="ACT10" s="24"/>
      <c r="ACU10" s="24"/>
      <c r="ACV10" s="24"/>
      <c r="ACW10" s="24"/>
      <c r="ACX10" s="24"/>
      <c r="ACY10" s="24"/>
      <c r="ACZ10" s="24"/>
      <c r="ADA10" s="24"/>
      <c r="ADB10" s="24"/>
      <c r="ADC10" s="24"/>
      <c r="ADD10" s="24"/>
      <c r="ADE10" s="24"/>
      <c r="ADF10" s="24"/>
      <c r="ADG10" s="24"/>
      <c r="ADH10" s="24"/>
      <c r="ADI10" s="24"/>
      <c r="ADJ10" s="24"/>
      <c r="ADK10" s="24"/>
      <c r="ADL10" s="24"/>
      <c r="ADM10" s="24"/>
      <c r="ADN10" s="24"/>
      <c r="ADO10" s="24"/>
      <c r="ADP10" s="24"/>
      <c r="ADQ10" s="24"/>
      <c r="ADR10" s="24"/>
      <c r="ADS10" s="24"/>
      <c r="ADT10" s="24"/>
      <c r="ADU10" s="24"/>
      <c r="ADV10" s="24"/>
      <c r="ADW10" s="24"/>
      <c r="ADX10" s="24"/>
      <c r="ADY10" s="24"/>
      <c r="ADZ10" s="24"/>
      <c r="AEA10" s="24"/>
      <c r="AEB10" s="24"/>
      <c r="AEC10" s="24"/>
      <c r="AED10" s="24"/>
      <c r="AEE10" s="24"/>
      <c r="AEF10" s="24"/>
      <c r="AEG10" s="24"/>
      <c r="AEH10" s="24"/>
      <c r="AEI10" s="24"/>
      <c r="AEJ10" s="24"/>
      <c r="AEK10" s="24"/>
      <c r="AEL10" s="24"/>
      <c r="AEM10" s="24"/>
      <c r="AEN10" s="24"/>
      <c r="AEO10" s="24"/>
      <c r="AEP10" s="24"/>
      <c r="AEQ10" s="24"/>
      <c r="AER10" s="24"/>
      <c r="AES10" s="24"/>
      <c r="AET10" s="24"/>
      <c r="AEU10" s="24"/>
      <c r="AEV10" s="24"/>
      <c r="AEW10" s="24"/>
      <c r="AEX10" s="24"/>
      <c r="AEY10" s="24"/>
      <c r="AEZ10" s="24"/>
      <c r="AFA10" s="24"/>
      <c r="AFB10" s="24"/>
      <c r="AFC10" s="24"/>
      <c r="AFD10" s="24"/>
      <c r="AFE10" s="24"/>
      <c r="AFF10" s="24"/>
      <c r="AFG10" s="24"/>
      <c r="AFH10" s="24"/>
      <c r="AFI10" s="24"/>
      <c r="AFJ10" s="24"/>
      <c r="AFK10" s="24"/>
      <c r="AFL10" s="24"/>
      <c r="AFM10" s="24"/>
      <c r="AFN10" s="24"/>
      <c r="AFO10" s="24"/>
      <c r="AFP10" s="24"/>
      <c r="AFQ10" s="24"/>
      <c r="AFR10" s="24"/>
      <c r="AFS10" s="24"/>
      <c r="AFT10" s="24"/>
      <c r="AFU10" s="24"/>
      <c r="AFV10" s="24"/>
      <c r="AFW10" s="24"/>
      <c r="AFX10" s="24"/>
      <c r="AFY10" s="24"/>
      <c r="AFZ10" s="24"/>
      <c r="AGA10" s="24"/>
      <c r="AGB10" s="24"/>
      <c r="AGC10" s="24"/>
      <c r="AGD10" s="24"/>
      <c r="AGE10" s="24"/>
      <c r="AGF10" s="24"/>
      <c r="AGG10" s="24"/>
      <c r="AGH10" s="24"/>
      <c r="AGI10" s="24"/>
      <c r="AGJ10" s="24"/>
      <c r="AGK10" s="24"/>
      <c r="AGL10" s="24"/>
      <c r="AGM10" s="24"/>
      <c r="AGN10" s="24"/>
      <c r="AGO10" s="24"/>
      <c r="AGP10" s="24"/>
      <c r="AGQ10" s="24"/>
      <c r="AGR10" s="24"/>
      <c r="AGS10" s="24"/>
      <c r="AGT10" s="24"/>
      <c r="AGU10" s="24"/>
      <c r="AGV10" s="24"/>
      <c r="AGW10" s="24"/>
      <c r="AGX10" s="24"/>
      <c r="AGY10" s="24"/>
      <c r="AGZ10" s="24"/>
      <c r="AHA10" s="24"/>
      <c r="AHB10" s="24"/>
      <c r="AHC10" s="24"/>
      <c r="AHD10" s="24"/>
      <c r="AHE10" s="24"/>
      <c r="AHF10" s="24"/>
      <c r="AHG10" s="24"/>
      <c r="AHH10" s="24"/>
      <c r="AHI10" s="24"/>
      <c r="AHJ10" s="24"/>
      <c r="AHK10" s="24"/>
      <c r="AHL10" s="24"/>
      <c r="AHM10" s="24"/>
      <c r="AHN10" s="24"/>
      <c r="AHO10" s="24"/>
      <c r="AHP10" s="24"/>
      <c r="AHQ10" s="24"/>
      <c r="AHR10" s="24"/>
      <c r="AHS10" s="24"/>
      <c r="AHT10" s="24"/>
      <c r="AHU10" s="24"/>
      <c r="AHV10" s="24"/>
      <c r="AHW10" s="24"/>
      <c r="AHX10" s="24"/>
      <c r="AHY10" s="24"/>
      <c r="AHZ10" s="24"/>
      <c r="AIA10" s="24"/>
      <c r="AIB10" s="24"/>
      <c r="AIC10" s="24"/>
      <c r="AID10" s="24"/>
      <c r="AIE10" s="24"/>
      <c r="AIF10" s="24"/>
      <c r="AIG10" s="24"/>
      <c r="AIH10" s="24"/>
      <c r="AII10" s="24"/>
      <c r="AIJ10" s="24"/>
      <c r="AIK10" s="24"/>
      <c r="AIL10" s="24"/>
      <c r="AIM10" s="24"/>
      <c r="AIN10" s="24"/>
      <c r="AIO10" s="24"/>
      <c r="AIP10" s="24"/>
      <c r="AIQ10" s="24"/>
      <c r="AIR10" s="24"/>
      <c r="AIS10" s="24"/>
      <c r="AIT10" s="24"/>
      <c r="AIU10" s="24"/>
      <c r="AIV10" s="24"/>
      <c r="AIW10" s="24"/>
      <c r="AIX10" s="24"/>
      <c r="AIY10" s="24"/>
      <c r="AIZ10" s="24"/>
      <c r="AJA10" s="24"/>
      <c r="AJB10" s="24"/>
      <c r="AJC10" s="24"/>
      <c r="AJD10" s="24"/>
      <c r="AJE10" s="24"/>
      <c r="AJF10" s="24"/>
      <c r="AJG10" s="24"/>
      <c r="AJH10" s="24"/>
      <c r="AJI10" s="24"/>
      <c r="AJJ10" s="24"/>
      <c r="AJK10" s="24"/>
      <c r="AJL10" s="24"/>
      <c r="AJM10" s="24"/>
      <c r="AJN10" s="24"/>
      <c r="AJO10" s="24"/>
      <c r="AJP10" s="24"/>
      <c r="AJQ10" s="24"/>
      <c r="AJR10" s="24"/>
      <c r="AJS10" s="24"/>
      <c r="AJT10" s="24"/>
      <c r="AJU10" s="24"/>
      <c r="AJV10" s="24"/>
      <c r="AJW10" s="24"/>
      <c r="AJX10" s="24"/>
      <c r="AJY10" s="24"/>
      <c r="AJZ10" s="24"/>
      <c r="AKA10" s="24"/>
      <c r="AKB10" s="24"/>
      <c r="AKC10" s="24"/>
      <c r="AKD10" s="24"/>
      <c r="AKE10" s="24"/>
      <c r="AKF10" s="24"/>
      <c r="AKG10" s="24"/>
      <c r="AKH10" s="24"/>
      <c r="AKI10" s="24"/>
      <c r="AKJ10" s="24"/>
      <c r="AKK10" s="24"/>
      <c r="AKL10" s="24"/>
      <c r="AKM10" s="24"/>
      <c r="AKN10" s="24"/>
      <c r="AKO10" s="24"/>
      <c r="AKP10" s="24"/>
      <c r="AKQ10" s="24"/>
      <c r="AKR10" s="24"/>
      <c r="AKS10" s="24"/>
      <c r="AKT10" s="24"/>
      <c r="AKU10" s="24"/>
      <c r="AKV10" s="24"/>
      <c r="AKW10" s="24"/>
      <c r="AKX10" s="24"/>
      <c r="AKY10" s="24"/>
      <c r="AKZ10" s="24"/>
      <c r="ALA10" s="24"/>
      <c r="ALB10" s="24"/>
      <c r="ALC10" s="24"/>
      <c r="ALD10" s="24"/>
      <c r="ALE10" s="24"/>
      <c r="ALF10" s="24"/>
      <c r="ALG10" s="24"/>
      <c r="ALH10" s="24"/>
      <c r="ALI10" s="24"/>
      <c r="ALJ10" s="24"/>
      <c r="ALK10" s="24"/>
      <c r="ALL10" s="24"/>
      <c r="ALM10" s="24"/>
      <c r="ALN10" s="24"/>
      <c r="ALO10" s="24"/>
      <c r="ALP10" s="24"/>
      <c r="ALQ10" s="24"/>
      <c r="ALR10" s="24"/>
      <c r="ALS10" s="24"/>
      <c r="ALT10" s="24"/>
      <c r="ALU10" s="24"/>
      <c r="ALV10" s="24"/>
      <c r="ALW10" s="24"/>
      <c r="ALX10" s="24"/>
      <c r="ALY10" s="24"/>
      <c r="ALZ10" s="24"/>
      <c r="AMA10" s="24"/>
      <c r="AMB10" s="24"/>
      <c r="AMC10" s="24"/>
      <c r="AMD10" s="24"/>
      <c r="AME10" s="24"/>
      <c r="AMF10" s="24"/>
      <c r="AMG10" s="24"/>
      <c r="AMH10" s="24"/>
      <c r="AMI10" s="24"/>
      <c r="AMJ10" s="24"/>
      <c r="AMK10" s="24"/>
    </row>
    <row r="11" spans="1:1025" s="27" customFormat="1" ht="14.25" x14ac:dyDescent="0.2">
      <c r="A11" s="50" t="s">
        <v>9</v>
      </c>
      <c r="B11" s="39"/>
      <c r="C11" s="40">
        <f>'[1]2015'!T870</f>
        <v>214223.67000000004</v>
      </c>
      <c r="D11" s="40">
        <f>'[1]2016'!T955</f>
        <v>144509.74000000002</v>
      </c>
      <c r="E11" s="41">
        <f>'[1]2017'!T718</f>
        <v>158488.00000000006</v>
      </c>
      <c r="F11" s="42">
        <f>'[1]2018'!T181</f>
        <v>41875.540000000008</v>
      </c>
      <c r="G11" s="52">
        <v>21499.19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</row>
    <row r="12" spans="1:1025" s="27" customFormat="1" ht="28.5" x14ac:dyDescent="0.2">
      <c r="A12" s="50" t="s">
        <v>10</v>
      </c>
      <c r="B12" s="39"/>
      <c r="C12" s="40">
        <v>0</v>
      </c>
      <c r="D12" s="40">
        <v>0</v>
      </c>
      <c r="E12" s="41">
        <f>'[1]2017'!T747</f>
        <v>8838</v>
      </c>
      <c r="F12" s="42">
        <f>'[1]2018'!T184</f>
        <v>8120</v>
      </c>
      <c r="G12" s="52">
        <v>0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  <c r="AIK12" s="24"/>
      <c r="AIL12" s="24"/>
      <c r="AIM12" s="24"/>
      <c r="AIN12" s="24"/>
      <c r="AIO12" s="24"/>
      <c r="AIP12" s="24"/>
      <c r="AIQ12" s="24"/>
      <c r="AIR12" s="24"/>
      <c r="AIS12" s="24"/>
      <c r="AIT12" s="24"/>
      <c r="AIU12" s="24"/>
      <c r="AIV12" s="24"/>
      <c r="AIW12" s="24"/>
      <c r="AIX12" s="24"/>
      <c r="AIY12" s="24"/>
      <c r="AIZ12" s="24"/>
      <c r="AJA12" s="24"/>
      <c r="AJB12" s="24"/>
      <c r="AJC12" s="24"/>
      <c r="AJD12" s="24"/>
      <c r="AJE12" s="24"/>
      <c r="AJF12" s="24"/>
      <c r="AJG12" s="24"/>
      <c r="AJH12" s="24"/>
      <c r="AJI12" s="24"/>
      <c r="AJJ12" s="24"/>
      <c r="AJK12" s="24"/>
      <c r="AJL12" s="24"/>
      <c r="AJM12" s="24"/>
      <c r="AJN12" s="24"/>
      <c r="AJO12" s="24"/>
      <c r="AJP12" s="24"/>
      <c r="AJQ12" s="24"/>
      <c r="AJR12" s="24"/>
      <c r="AJS12" s="24"/>
      <c r="AJT12" s="24"/>
      <c r="AJU12" s="24"/>
      <c r="AJV12" s="24"/>
      <c r="AJW12" s="24"/>
      <c r="AJX12" s="24"/>
      <c r="AJY12" s="24"/>
      <c r="AJZ12" s="24"/>
      <c r="AKA12" s="24"/>
      <c r="AKB12" s="24"/>
      <c r="AKC12" s="24"/>
      <c r="AKD12" s="24"/>
      <c r="AKE12" s="24"/>
      <c r="AKF12" s="24"/>
      <c r="AKG12" s="24"/>
      <c r="AKH12" s="24"/>
      <c r="AKI12" s="24"/>
      <c r="AKJ12" s="24"/>
      <c r="AKK12" s="24"/>
      <c r="AKL12" s="24"/>
      <c r="AKM12" s="24"/>
      <c r="AKN12" s="24"/>
      <c r="AKO12" s="24"/>
      <c r="AKP12" s="24"/>
      <c r="AKQ12" s="24"/>
      <c r="AKR12" s="24"/>
      <c r="AKS12" s="24"/>
      <c r="AKT12" s="24"/>
      <c r="AKU12" s="24"/>
      <c r="AKV12" s="24"/>
      <c r="AKW12" s="24"/>
      <c r="AKX12" s="24"/>
      <c r="AKY12" s="24"/>
      <c r="AKZ12" s="24"/>
      <c r="ALA12" s="24"/>
      <c r="ALB12" s="24"/>
      <c r="ALC12" s="24"/>
      <c r="ALD12" s="24"/>
      <c r="ALE12" s="24"/>
      <c r="ALF12" s="24"/>
      <c r="ALG12" s="24"/>
      <c r="ALH12" s="24"/>
      <c r="ALI12" s="24"/>
      <c r="ALJ12" s="24"/>
      <c r="ALK12" s="24"/>
      <c r="ALL12" s="24"/>
      <c r="ALM12" s="24"/>
      <c r="ALN12" s="24"/>
      <c r="ALO12" s="24"/>
      <c r="ALP12" s="24"/>
      <c r="ALQ12" s="24"/>
      <c r="ALR12" s="24"/>
      <c r="ALS12" s="24"/>
      <c r="ALT12" s="24"/>
      <c r="ALU12" s="24"/>
      <c r="ALV12" s="24"/>
      <c r="ALW12" s="24"/>
      <c r="ALX12" s="24"/>
      <c r="ALY12" s="24"/>
      <c r="ALZ12" s="24"/>
      <c r="AMA12" s="24"/>
      <c r="AMB12" s="24"/>
      <c r="AMC12" s="24"/>
      <c r="AMD12" s="24"/>
      <c r="AME12" s="24"/>
      <c r="AMF12" s="24"/>
      <c r="AMG12" s="24"/>
      <c r="AMH12" s="24"/>
      <c r="AMI12" s="24"/>
      <c r="AMJ12" s="24"/>
      <c r="AMK12" s="24"/>
    </row>
    <row r="13" spans="1:1025" s="27" customFormat="1" ht="28.5" x14ac:dyDescent="0.2">
      <c r="A13" s="50" t="s">
        <v>11</v>
      </c>
      <c r="B13" s="39"/>
      <c r="C13" s="40">
        <f>'[1]2015'!T875</f>
        <v>11761</v>
      </c>
      <c r="D13" s="40">
        <f>'[1]2016'!T980</f>
        <v>46237.799999999996</v>
      </c>
      <c r="E13" s="41">
        <f>'[1]2017'!T751</f>
        <v>7190.5</v>
      </c>
      <c r="F13" s="42"/>
      <c r="G13" s="52"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4"/>
      <c r="XE13" s="24"/>
      <c r="XF13" s="24"/>
      <c r="XG13" s="24"/>
      <c r="XH13" s="24"/>
      <c r="XI13" s="24"/>
      <c r="XJ13" s="24"/>
      <c r="XK13" s="24"/>
      <c r="XL13" s="24"/>
      <c r="XM13" s="24"/>
      <c r="XN13" s="24"/>
      <c r="XO13" s="24"/>
      <c r="XP13" s="24"/>
      <c r="XQ13" s="24"/>
      <c r="XR13" s="24"/>
      <c r="XS13" s="24"/>
      <c r="XT13" s="24"/>
      <c r="XU13" s="24"/>
      <c r="XV13" s="24"/>
      <c r="XW13" s="24"/>
      <c r="XX13" s="24"/>
      <c r="XY13" s="24"/>
      <c r="XZ13" s="24"/>
      <c r="YA13" s="24"/>
      <c r="YB13" s="24"/>
      <c r="YC13" s="24"/>
      <c r="YD13" s="24"/>
      <c r="YE13" s="24"/>
      <c r="YF13" s="24"/>
      <c r="YG13" s="24"/>
      <c r="YH13" s="24"/>
      <c r="YI13" s="24"/>
      <c r="YJ13" s="24"/>
      <c r="YK13" s="24"/>
      <c r="YL13" s="24"/>
      <c r="YM13" s="24"/>
      <c r="YN13" s="24"/>
      <c r="YO13" s="24"/>
      <c r="YP13" s="24"/>
      <c r="YQ13" s="24"/>
      <c r="YR13" s="24"/>
      <c r="YS13" s="24"/>
      <c r="YT13" s="24"/>
      <c r="YU13" s="24"/>
      <c r="YV13" s="24"/>
      <c r="YW13" s="24"/>
      <c r="YX13" s="24"/>
      <c r="YY13" s="24"/>
      <c r="YZ13" s="24"/>
      <c r="ZA13" s="24"/>
      <c r="ZB13" s="24"/>
      <c r="ZC13" s="24"/>
      <c r="ZD13" s="24"/>
      <c r="ZE13" s="24"/>
      <c r="ZF13" s="24"/>
      <c r="ZG13" s="24"/>
      <c r="ZH13" s="24"/>
      <c r="ZI13" s="24"/>
      <c r="ZJ13" s="24"/>
      <c r="ZK13" s="24"/>
      <c r="ZL13" s="24"/>
      <c r="ZM13" s="24"/>
      <c r="ZN13" s="24"/>
      <c r="ZO13" s="24"/>
      <c r="ZP13" s="24"/>
      <c r="ZQ13" s="24"/>
      <c r="ZR13" s="24"/>
      <c r="ZS13" s="24"/>
      <c r="ZT13" s="24"/>
      <c r="ZU13" s="24"/>
      <c r="ZV13" s="24"/>
      <c r="ZW13" s="24"/>
      <c r="ZX13" s="24"/>
      <c r="ZY13" s="24"/>
      <c r="ZZ13" s="24"/>
      <c r="AAA13" s="24"/>
      <c r="AAB13" s="24"/>
      <c r="AAC13" s="24"/>
      <c r="AAD13" s="24"/>
      <c r="AAE13" s="24"/>
      <c r="AAF13" s="24"/>
      <c r="AAG13" s="24"/>
      <c r="AAH13" s="24"/>
      <c r="AAI13" s="24"/>
      <c r="AAJ13" s="24"/>
      <c r="AAK13" s="24"/>
      <c r="AAL13" s="24"/>
      <c r="AAM13" s="24"/>
      <c r="AAN13" s="24"/>
      <c r="AAO13" s="24"/>
      <c r="AAP13" s="24"/>
      <c r="AAQ13" s="24"/>
      <c r="AAR13" s="24"/>
      <c r="AAS13" s="24"/>
      <c r="AAT13" s="24"/>
      <c r="AAU13" s="24"/>
      <c r="AAV13" s="24"/>
      <c r="AAW13" s="24"/>
      <c r="AAX13" s="24"/>
      <c r="AAY13" s="24"/>
      <c r="AAZ13" s="24"/>
      <c r="ABA13" s="24"/>
      <c r="ABB13" s="24"/>
      <c r="ABC13" s="24"/>
      <c r="ABD13" s="24"/>
      <c r="ABE13" s="24"/>
      <c r="ABF13" s="24"/>
      <c r="ABG13" s="24"/>
      <c r="ABH13" s="24"/>
      <c r="ABI13" s="24"/>
      <c r="ABJ13" s="24"/>
      <c r="ABK13" s="24"/>
      <c r="ABL13" s="24"/>
      <c r="ABM13" s="24"/>
      <c r="ABN13" s="24"/>
      <c r="ABO13" s="24"/>
      <c r="ABP13" s="24"/>
      <c r="ABQ13" s="24"/>
      <c r="ABR13" s="24"/>
      <c r="ABS13" s="24"/>
      <c r="ABT13" s="24"/>
      <c r="ABU13" s="24"/>
      <c r="ABV13" s="24"/>
      <c r="ABW13" s="24"/>
      <c r="ABX13" s="24"/>
      <c r="ABY13" s="24"/>
      <c r="ABZ13" s="24"/>
      <c r="ACA13" s="24"/>
      <c r="ACB13" s="24"/>
      <c r="ACC13" s="24"/>
      <c r="ACD13" s="24"/>
      <c r="ACE13" s="24"/>
      <c r="ACF13" s="24"/>
      <c r="ACG13" s="24"/>
      <c r="ACH13" s="24"/>
      <c r="ACI13" s="24"/>
      <c r="ACJ13" s="24"/>
      <c r="ACK13" s="24"/>
      <c r="ACL13" s="24"/>
      <c r="ACM13" s="24"/>
      <c r="ACN13" s="24"/>
      <c r="ACO13" s="24"/>
      <c r="ACP13" s="24"/>
      <c r="ACQ13" s="24"/>
      <c r="ACR13" s="24"/>
      <c r="ACS13" s="24"/>
      <c r="ACT13" s="24"/>
      <c r="ACU13" s="24"/>
      <c r="ACV13" s="24"/>
      <c r="ACW13" s="24"/>
      <c r="ACX13" s="24"/>
      <c r="ACY13" s="24"/>
      <c r="ACZ13" s="24"/>
      <c r="ADA13" s="24"/>
      <c r="ADB13" s="24"/>
      <c r="ADC13" s="24"/>
      <c r="ADD13" s="24"/>
      <c r="ADE13" s="24"/>
      <c r="ADF13" s="24"/>
      <c r="ADG13" s="24"/>
      <c r="ADH13" s="24"/>
      <c r="ADI13" s="24"/>
      <c r="ADJ13" s="24"/>
      <c r="ADK13" s="24"/>
      <c r="ADL13" s="24"/>
      <c r="ADM13" s="24"/>
      <c r="ADN13" s="24"/>
      <c r="ADO13" s="24"/>
      <c r="ADP13" s="24"/>
      <c r="ADQ13" s="24"/>
      <c r="ADR13" s="24"/>
      <c r="ADS13" s="24"/>
      <c r="ADT13" s="24"/>
      <c r="ADU13" s="24"/>
      <c r="ADV13" s="24"/>
      <c r="ADW13" s="24"/>
      <c r="ADX13" s="24"/>
      <c r="ADY13" s="24"/>
      <c r="ADZ13" s="24"/>
      <c r="AEA13" s="24"/>
      <c r="AEB13" s="24"/>
      <c r="AEC13" s="24"/>
      <c r="AED13" s="24"/>
      <c r="AEE13" s="24"/>
      <c r="AEF13" s="24"/>
      <c r="AEG13" s="24"/>
      <c r="AEH13" s="24"/>
      <c r="AEI13" s="24"/>
      <c r="AEJ13" s="24"/>
      <c r="AEK13" s="24"/>
      <c r="AEL13" s="24"/>
      <c r="AEM13" s="24"/>
      <c r="AEN13" s="24"/>
      <c r="AEO13" s="24"/>
      <c r="AEP13" s="24"/>
      <c r="AEQ13" s="24"/>
      <c r="AER13" s="24"/>
      <c r="AES13" s="24"/>
      <c r="AET13" s="24"/>
      <c r="AEU13" s="24"/>
      <c r="AEV13" s="24"/>
      <c r="AEW13" s="24"/>
      <c r="AEX13" s="24"/>
      <c r="AEY13" s="24"/>
      <c r="AEZ13" s="24"/>
      <c r="AFA13" s="24"/>
      <c r="AFB13" s="24"/>
      <c r="AFC13" s="24"/>
      <c r="AFD13" s="24"/>
      <c r="AFE13" s="24"/>
      <c r="AFF13" s="24"/>
      <c r="AFG13" s="24"/>
      <c r="AFH13" s="24"/>
      <c r="AFI13" s="24"/>
      <c r="AFJ13" s="24"/>
      <c r="AFK13" s="24"/>
      <c r="AFL13" s="24"/>
      <c r="AFM13" s="24"/>
      <c r="AFN13" s="24"/>
      <c r="AFO13" s="24"/>
      <c r="AFP13" s="24"/>
      <c r="AFQ13" s="24"/>
      <c r="AFR13" s="24"/>
      <c r="AFS13" s="24"/>
      <c r="AFT13" s="24"/>
      <c r="AFU13" s="24"/>
      <c r="AFV13" s="24"/>
      <c r="AFW13" s="24"/>
      <c r="AFX13" s="24"/>
      <c r="AFY13" s="24"/>
      <c r="AFZ13" s="24"/>
      <c r="AGA13" s="24"/>
      <c r="AGB13" s="24"/>
      <c r="AGC13" s="24"/>
      <c r="AGD13" s="24"/>
      <c r="AGE13" s="24"/>
      <c r="AGF13" s="24"/>
      <c r="AGG13" s="24"/>
      <c r="AGH13" s="24"/>
      <c r="AGI13" s="24"/>
      <c r="AGJ13" s="24"/>
      <c r="AGK13" s="24"/>
      <c r="AGL13" s="24"/>
      <c r="AGM13" s="24"/>
      <c r="AGN13" s="24"/>
      <c r="AGO13" s="24"/>
      <c r="AGP13" s="24"/>
      <c r="AGQ13" s="24"/>
      <c r="AGR13" s="24"/>
      <c r="AGS13" s="24"/>
      <c r="AGT13" s="24"/>
      <c r="AGU13" s="24"/>
      <c r="AGV13" s="24"/>
      <c r="AGW13" s="24"/>
      <c r="AGX13" s="24"/>
      <c r="AGY13" s="24"/>
      <c r="AGZ13" s="24"/>
      <c r="AHA13" s="24"/>
      <c r="AHB13" s="24"/>
      <c r="AHC13" s="24"/>
      <c r="AHD13" s="24"/>
      <c r="AHE13" s="24"/>
      <c r="AHF13" s="24"/>
      <c r="AHG13" s="24"/>
      <c r="AHH13" s="24"/>
      <c r="AHI13" s="24"/>
      <c r="AHJ13" s="24"/>
      <c r="AHK13" s="24"/>
      <c r="AHL13" s="24"/>
      <c r="AHM13" s="24"/>
      <c r="AHN13" s="24"/>
      <c r="AHO13" s="24"/>
      <c r="AHP13" s="24"/>
      <c r="AHQ13" s="24"/>
      <c r="AHR13" s="24"/>
      <c r="AHS13" s="24"/>
      <c r="AHT13" s="24"/>
      <c r="AHU13" s="24"/>
      <c r="AHV13" s="24"/>
      <c r="AHW13" s="24"/>
      <c r="AHX13" s="24"/>
      <c r="AHY13" s="24"/>
      <c r="AHZ13" s="24"/>
      <c r="AIA13" s="24"/>
      <c r="AIB13" s="24"/>
      <c r="AIC13" s="24"/>
      <c r="AID13" s="24"/>
      <c r="AIE13" s="24"/>
      <c r="AIF13" s="24"/>
      <c r="AIG13" s="24"/>
      <c r="AIH13" s="24"/>
      <c r="AII13" s="24"/>
      <c r="AIJ13" s="24"/>
      <c r="AIK13" s="24"/>
      <c r="AIL13" s="24"/>
      <c r="AIM13" s="24"/>
      <c r="AIN13" s="24"/>
      <c r="AIO13" s="24"/>
      <c r="AIP13" s="24"/>
      <c r="AIQ13" s="24"/>
      <c r="AIR13" s="24"/>
      <c r="AIS13" s="24"/>
      <c r="AIT13" s="24"/>
      <c r="AIU13" s="24"/>
      <c r="AIV13" s="24"/>
      <c r="AIW13" s="24"/>
      <c r="AIX13" s="24"/>
      <c r="AIY13" s="24"/>
      <c r="AIZ13" s="24"/>
      <c r="AJA13" s="24"/>
      <c r="AJB13" s="24"/>
      <c r="AJC13" s="24"/>
      <c r="AJD13" s="24"/>
      <c r="AJE13" s="24"/>
      <c r="AJF13" s="24"/>
      <c r="AJG13" s="24"/>
      <c r="AJH13" s="24"/>
      <c r="AJI13" s="24"/>
      <c r="AJJ13" s="24"/>
      <c r="AJK13" s="24"/>
      <c r="AJL13" s="24"/>
      <c r="AJM13" s="24"/>
      <c r="AJN13" s="24"/>
      <c r="AJO13" s="24"/>
      <c r="AJP13" s="24"/>
      <c r="AJQ13" s="24"/>
      <c r="AJR13" s="24"/>
      <c r="AJS13" s="24"/>
      <c r="AJT13" s="24"/>
      <c r="AJU13" s="24"/>
      <c r="AJV13" s="24"/>
      <c r="AJW13" s="24"/>
      <c r="AJX13" s="24"/>
      <c r="AJY13" s="24"/>
      <c r="AJZ13" s="24"/>
      <c r="AKA13" s="24"/>
      <c r="AKB13" s="24"/>
      <c r="AKC13" s="24"/>
      <c r="AKD13" s="24"/>
      <c r="AKE13" s="24"/>
      <c r="AKF13" s="24"/>
      <c r="AKG13" s="24"/>
      <c r="AKH13" s="24"/>
      <c r="AKI13" s="24"/>
      <c r="AKJ13" s="24"/>
      <c r="AKK13" s="24"/>
      <c r="AKL13" s="24"/>
      <c r="AKM13" s="24"/>
      <c r="AKN13" s="24"/>
      <c r="AKO13" s="24"/>
      <c r="AKP13" s="24"/>
      <c r="AKQ13" s="24"/>
      <c r="AKR13" s="24"/>
      <c r="AKS13" s="24"/>
      <c r="AKT13" s="24"/>
      <c r="AKU13" s="24"/>
      <c r="AKV13" s="24"/>
      <c r="AKW13" s="24"/>
      <c r="AKX13" s="24"/>
      <c r="AKY13" s="24"/>
      <c r="AKZ13" s="24"/>
      <c r="ALA13" s="24"/>
      <c r="ALB13" s="24"/>
      <c r="ALC13" s="24"/>
      <c r="ALD13" s="24"/>
      <c r="ALE13" s="24"/>
      <c r="ALF13" s="24"/>
      <c r="ALG13" s="24"/>
      <c r="ALH13" s="24"/>
      <c r="ALI13" s="24"/>
      <c r="ALJ13" s="24"/>
      <c r="ALK13" s="24"/>
      <c r="ALL13" s="24"/>
      <c r="ALM13" s="24"/>
      <c r="ALN13" s="24"/>
      <c r="ALO13" s="24"/>
      <c r="ALP13" s="24"/>
      <c r="ALQ13" s="24"/>
      <c r="ALR13" s="24"/>
      <c r="ALS13" s="24"/>
      <c r="ALT13" s="24"/>
      <c r="ALU13" s="24"/>
      <c r="ALV13" s="24"/>
      <c r="ALW13" s="24"/>
      <c r="ALX13" s="24"/>
      <c r="ALY13" s="24"/>
      <c r="ALZ13" s="24"/>
      <c r="AMA13" s="24"/>
      <c r="AMB13" s="24"/>
      <c r="AMC13" s="24"/>
      <c r="AMD13" s="24"/>
      <c r="AME13" s="24"/>
      <c r="AMF13" s="24"/>
      <c r="AMG13" s="24"/>
      <c r="AMH13" s="24"/>
      <c r="AMI13" s="24"/>
      <c r="AMJ13" s="24"/>
      <c r="AMK13" s="24"/>
    </row>
    <row r="14" spans="1:1025" s="27" customFormat="1" ht="28.5" x14ac:dyDescent="0.2">
      <c r="A14" s="50" t="s">
        <v>12</v>
      </c>
      <c r="B14" s="39"/>
      <c r="C14" s="40">
        <v>0</v>
      </c>
      <c r="D14" s="40">
        <v>0</v>
      </c>
      <c r="E14" s="41">
        <f>'[1]2017'!T822</f>
        <v>74823.58</v>
      </c>
      <c r="F14" s="42">
        <v>3486</v>
      </c>
      <c r="G14" s="52">
        <v>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RS14" s="24"/>
      <c r="RT14" s="24"/>
      <c r="RU14" s="24"/>
      <c r="RV14" s="24"/>
      <c r="RW14" s="24"/>
      <c r="RX14" s="24"/>
      <c r="RY14" s="24"/>
      <c r="RZ14" s="24"/>
      <c r="SA14" s="24"/>
      <c r="SB14" s="24"/>
      <c r="SC14" s="24"/>
      <c r="SD14" s="24"/>
      <c r="SE14" s="24"/>
      <c r="SF14" s="24"/>
      <c r="SG14" s="24"/>
      <c r="SH14" s="24"/>
      <c r="SI14" s="24"/>
      <c r="SJ14" s="24"/>
      <c r="SK14" s="24"/>
      <c r="SL14" s="24"/>
      <c r="SM14" s="24"/>
      <c r="SN14" s="24"/>
      <c r="SO14" s="24"/>
      <c r="SP14" s="24"/>
      <c r="SQ14" s="24"/>
      <c r="SR14" s="24"/>
      <c r="SS14" s="24"/>
      <c r="ST14" s="24"/>
      <c r="SU14" s="24"/>
      <c r="SV14" s="24"/>
      <c r="SW14" s="24"/>
      <c r="SX14" s="2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24"/>
      <c r="UD14" s="24"/>
      <c r="UE14" s="24"/>
      <c r="UF14" s="24"/>
      <c r="UG14" s="24"/>
      <c r="UH14" s="24"/>
      <c r="UI14" s="24"/>
      <c r="UJ14" s="24"/>
      <c r="UK14" s="24"/>
      <c r="UL14" s="24"/>
      <c r="UM14" s="24"/>
      <c r="UN14" s="24"/>
      <c r="UO14" s="24"/>
      <c r="UP14" s="24"/>
      <c r="UQ14" s="24"/>
      <c r="UR14" s="24"/>
      <c r="US14" s="24"/>
      <c r="UT14" s="24"/>
      <c r="UU14" s="24"/>
      <c r="UV14" s="24"/>
      <c r="UW14" s="24"/>
      <c r="UX14" s="24"/>
      <c r="UY14" s="24"/>
      <c r="UZ14" s="24"/>
      <c r="VA14" s="24"/>
      <c r="VB14" s="24"/>
      <c r="VC14" s="24"/>
      <c r="VD14" s="24"/>
      <c r="VE14" s="24"/>
      <c r="VF14" s="24"/>
      <c r="VG14" s="24"/>
      <c r="VH14" s="24"/>
      <c r="VI14" s="24"/>
      <c r="VJ14" s="24"/>
      <c r="VK14" s="24"/>
      <c r="VL14" s="24"/>
      <c r="VM14" s="24"/>
      <c r="VN14" s="24"/>
      <c r="VO14" s="24"/>
      <c r="VP14" s="24"/>
      <c r="VQ14" s="24"/>
      <c r="VR14" s="24"/>
      <c r="VS14" s="24"/>
      <c r="VT14" s="24"/>
      <c r="VU14" s="24"/>
      <c r="VV14" s="24"/>
      <c r="VW14" s="24"/>
      <c r="VX14" s="24"/>
      <c r="VY14" s="24"/>
      <c r="VZ14" s="24"/>
      <c r="WA14" s="24"/>
      <c r="WB14" s="24"/>
      <c r="WC14" s="24"/>
      <c r="WD14" s="24"/>
      <c r="WE14" s="24"/>
      <c r="WF14" s="24"/>
      <c r="WG14" s="24"/>
      <c r="WH14" s="24"/>
      <c r="WI14" s="24"/>
      <c r="WJ14" s="24"/>
      <c r="WK14" s="24"/>
      <c r="WL14" s="24"/>
      <c r="WM14" s="24"/>
      <c r="WN14" s="24"/>
      <c r="WO14" s="24"/>
      <c r="WP14" s="24"/>
      <c r="WQ14" s="24"/>
      <c r="WR14" s="24"/>
      <c r="WS14" s="24"/>
      <c r="WT14" s="24"/>
      <c r="WU14" s="24"/>
      <c r="WV14" s="24"/>
      <c r="WW14" s="24"/>
      <c r="WX14" s="24"/>
      <c r="WY14" s="24"/>
      <c r="WZ14" s="24"/>
      <c r="XA14" s="24"/>
      <c r="XB14" s="24"/>
      <c r="XC14" s="24"/>
      <c r="XD14" s="24"/>
      <c r="XE14" s="24"/>
      <c r="XF14" s="24"/>
      <c r="XG14" s="24"/>
      <c r="XH14" s="24"/>
      <c r="XI14" s="24"/>
      <c r="XJ14" s="24"/>
      <c r="XK14" s="24"/>
      <c r="XL14" s="24"/>
      <c r="XM14" s="24"/>
      <c r="XN14" s="24"/>
      <c r="XO14" s="24"/>
      <c r="XP14" s="24"/>
      <c r="XQ14" s="24"/>
      <c r="XR14" s="24"/>
      <c r="XS14" s="24"/>
      <c r="XT14" s="24"/>
      <c r="XU14" s="24"/>
      <c r="XV14" s="24"/>
      <c r="XW14" s="24"/>
      <c r="XX14" s="24"/>
      <c r="XY14" s="24"/>
      <c r="XZ14" s="24"/>
      <c r="YA14" s="24"/>
      <c r="YB14" s="24"/>
      <c r="YC14" s="24"/>
      <c r="YD14" s="24"/>
      <c r="YE14" s="24"/>
      <c r="YF14" s="24"/>
      <c r="YG14" s="24"/>
      <c r="YH14" s="24"/>
      <c r="YI14" s="24"/>
      <c r="YJ14" s="24"/>
      <c r="YK14" s="24"/>
      <c r="YL14" s="24"/>
      <c r="YM14" s="24"/>
      <c r="YN14" s="24"/>
      <c r="YO14" s="24"/>
      <c r="YP14" s="24"/>
      <c r="YQ14" s="24"/>
      <c r="YR14" s="24"/>
      <c r="YS14" s="24"/>
      <c r="YT14" s="24"/>
      <c r="YU14" s="24"/>
      <c r="YV14" s="24"/>
      <c r="YW14" s="24"/>
      <c r="YX14" s="24"/>
      <c r="YY14" s="24"/>
      <c r="YZ14" s="24"/>
      <c r="ZA14" s="24"/>
      <c r="ZB14" s="24"/>
      <c r="ZC14" s="24"/>
      <c r="ZD14" s="24"/>
      <c r="ZE14" s="24"/>
      <c r="ZF14" s="24"/>
      <c r="ZG14" s="24"/>
      <c r="ZH14" s="24"/>
      <c r="ZI14" s="24"/>
      <c r="ZJ14" s="24"/>
      <c r="ZK14" s="24"/>
      <c r="ZL14" s="24"/>
      <c r="ZM14" s="24"/>
      <c r="ZN14" s="24"/>
      <c r="ZO14" s="24"/>
      <c r="ZP14" s="24"/>
      <c r="ZQ14" s="24"/>
      <c r="ZR14" s="24"/>
      <c r="ZS14" s="24"/>
      <c r="ZT14" s="24"/>
      <c r="ZU14" s="24"/>
      <c r="ZV14" s="24"/>
      <c r="ZW14" s="24"/>
      <c r="ZX14" s="24"/>
      <c r="ZY14" s="24"/>
      <c r="ZZ14" s="24"/>
      <c r="AAA14" s="24"/>
      <c r="AAB14" s="24"/>
      <c r="AAC14" s="24"/>
      <c r="AAD14" s="24"/>
      <c r="AAE14" s="24"/>
      <c r="AAF14" s="24"/>
      <c r="AAG14" s="24"/>
      <c r="AAH14" s="24"/>
      <c r="AAI14" s="24"/>
      <c r="AAJ14" s="24"/>
      <c r="AAK14" s="24"/>
      <c r="AAL14" s="24"/>
      <c r="AAM14" s="24"/>
      <c r="AAN14" s="24"/>
      <c r="AAO14" s="24"/>
      <c r="AAP14" s="24"/>
      <c r="AAQ14" s="24"/>
      <c r="AAR14" s="24"/>
      <c r="AAS14" s="24"/>
      <c r="AAT14" s="24"/>
      <c r="AAU14" s="24"/>
      <c r="AAV14" s="24"/>
      <c r="AAW14" s="24"/>
      <c r="AAX14" s="24"/>
      <c r="AAY14" s="24"/>
      <c r="AAZ14" s="24"/>
      <c r="ABA14" s="24"/>
      <c r="ABB14" s="24"/>
      <c r="ABC14" s="24"/>
      <c r="ABD14" s="24"/>
      <c r="ABE14" s="24"/>
      <c r="ABF14" s="24"/>
      <c r="ABG14" s="24"/>
      <c r="ABH14" s="24"/>
      <c r="ABI14" s="24"/>
      <c r="ABJ14" s="24"/>
      <c r="ABK14" s="24"/>
      <c r="ABL14" s="24"/>
      <c r="ABM14" s="24"/>
      <c r="ABN14" s="24"/>
      <c r="ABO14" s="24"/>
      <c r="ABP14" s="24"/>
      <c r="ABQ14" s="24"/>
      <c r="ABR14" s="24"/>
      <c r="ABS14" s="24"/>
      <c r="ABT14" s="24"/>
      <c r="ABU14" s="24"/>
      <c r="ABV14" s="24"/>
      <c r="ABW14" s="24"/>
      <c r="ABX14" s="24"/>
      <c r="ABY14" s="24"/>
      <c r="ABZ14" s="24"/>
      <c r="ACA14" s="24"/>
      <c r="ACB14" s="24"/>
      <c r="ACC14" s="24"/>
      <c r="ACD14" s="24"/>
      <c r="ACE14" s="24"/>
      <c r="ACF14" s="24"/>
      <c r="ACG14" s="24"/>
      <c r="ACH14" s="24"/>
      <c r="ACI14" s="24"/>
      <c r="ACJ14" s="24"/>
      <c r="ACK14" s="24"/>
      <c r="ACL14" s="24"/>
      <c r="ACM14" s="24"/>
      <c r="ACN14" s="24"/>
      <c r="ACO14" s="24"/>
      <c r="ACP14" s="24"/>
      <c r="ACQ14" s="24"/>
      <c r="ACR14" s="24"/>
      <c r="ACS14" s="24"/>
      <c r="ACT14" s="24"/>
      <c r="ACU14" s="24"/>
      <c r="ACV14" s="24"/>
      <c r="ACW14" s="24"/>
      <c r="ACX14" s="24"/>
      <c r="ACY14" s="24"/>
      <c r="ACZ14" s="24"/>
      <c r="ADA14" s="24"/>
      <c r="ADB14" s="24"/>
      <c r="ADC14" s="24"/>
      <c r="ADD14" s="24"/>
      <c r="ADE14" s="24"/>
      <c r="ADF14" s="24"/>
      <c r="ADG14" s="24"/>
      <c r="ADH14" s="24"/>
      <c r="ADI14" s="24"/>
      <c r="ADJ14" s="24"/>
      <c r="ADK14" s="24"/>
      <c r="ADL14" s="24"/>
      <c r="ADM14" s="24"/>
      <c r="ADN14" s="24"/>
      <c r="ADO14" s="24"/>
      <c r="ADP14" s="24"/>
      <c r="ADQ14" s="24"/>
      <c r="ADR14" s="24"/>
      <c r="ADS14" s="24"/>
      <c r="ADT14" s="24"/>
      <c r="ADU14" s="24"/>
      <c r="ADV14" s="24"/>
      <c r="ADW14" s="24"/>
      <c r="ADX14" s="24"/>
      <c r="ADY14" s="24"/>
      <c r="ADZ14" s="24"/>
      <c r="AEA14" s="24"/>
      <c r="AEB14" s="24"/>
      <c r="AEC14" s="24"/>
      <c r="AED14" s="24"/>
      <c r="AEE14" s="24"/>
      <c r="AEF14" s="24"/>
      <c r="AEG14" s="24"/>
      <c r="AEH14" s="24"/>
      <c r="AEI14" s="24"/>
      <c r="AEJ14" s="24"/>
      <c r="AEK14" s="24"/>
      <c r="AEL14" s="24"/>
      <c r="AEM14" s="24"/>
      <c r="AEN14" s="24"/>
      <c r="AEO14" s="24"/>
      <c r="AEP14" s="24"/>
      <c r="AEQ14" s="24"/>
      <c r="AER14" s="24"/>
      <c r="AES14" s="24"/>
      <c r="AET14" s="24"/>
      <c r="AEU14" s="24"/>
      <c r="AEV14" s="24"/>
      <c r="AEW14" s="24"/>
      <c r="AEX14" s="24"/>
      <c r="AEY14" s="24"/>
      <c r="AEZ14" s="24"/>
      <c r="AFA14" s="24"/>
      <c r="AFB14" s="24"/>
      <c r="AFC14" s="24"/>
      <c r="AFD14" s="24"/>
      <c r="AFE14" s="24"/>
      <c r="AFF14" s="24"/>
      <c r="AFG14" s="24"/>
      <c r="AFH14" s="24"/>
      <c r="AFI14" s="24"/>
      <c r="AFJ14" s="24"/>
      <c r="AFK14" s="24"/>
      <c r="AFL14" s="24"/>
      <c r="AFM14" s="24"/>
      <c r="AFN14" s="24"/>
      <c r="AFO14" s="24"/>
      <c r="AFP14" s="24"/>
      <c r="AFQ14" s="24"/>
      <c r="AFR14" s="24"/>
      <c r="AFS14" s="24"/>
      <c r="AFT14" s="24"/>
      <c r="AFU14" s="24"/>
      <c r="AFV14" s="24"/>
      <c r="AFW14" s="24"/>
      <c r="AFX14" s="24"/>
      <c r="AFY14" s="24"/>
      <c r="AFZ14" s="24"/>
      <c r="AGA14" s="24"/>
      <c r="AGB14" s="24"/>
      <c r="AGC14" s="24"/>
      <c r="AGD14" s="24"/>
      <c r="AGE14" s="24"/>
      <c r="AGF14" s="24"/>
      <c r="AGG14" s="24"/>
      <c r="AGH14" s="24"/>
      <c r="AGI14" s="24"/>
      <c r="AGJ14" s="24"/>
      <c r="AGK14" s="24"/>
      <c r="AGL14" s="24"/>
      <c r="AGM14" s="24"/>
      <c r="AGN14" s="24"/>
      <c r="AGO14" s="24"/>
      <c r="AGP14" s="24"/>
      <c r="AGQ14" s="24"/>
      <c r="AGR14" s="24"/>
      <c r="AGS14" s="24"/>
      <c r="AGT14" s="24"/>
      <c r="AGU14" s="24"/>
      <c r="AGV14" s="24"/>
      <c r="AGW14" s="24"/>
      <c r="AGX14" s="24"/>
      <c r="AGY14" s="24"/>
      <c r="AGZ14" s="24"/>
      <c r="AHA14" s="24"/>
      <c r="AHB14" s="24"/>
      <c r="AHC14" s="24"/>
      <c r="AHD14" s="24"/>
      <c r="AHE14" s="24"/>
      <c r="AHF14" s="24"/>
      <c r="AHG14" s="24"/>
      <c r="AHH14" s="24"/>
      <c r="AHI14" s="24"/>
      <c r="AHJ14" s="24"/>
      <c r="AHK14" s="24"/>
      <c r="AHL14" s="24"/>
      <c r="AHM14" s="24"/>
      <c r="AHN14" s="24"/>
      <c r="AHO14" s="24"/>
      <c r="AHP14" s="24"/>
      <c r="AHQ14" s="24"/>
      <c r="AHR14" s="24"/>
      <c r="AHS14" s="24"/>
      <c r="AHT14" s="24"/>
      <c r="AHU14" s="24"/>
      <c r="AHV14" s="24"/>
      <c r="AHW14" s="24"/>
      <c r="AHX14" s="24"/>
      <c r="AHY14" s="24"/>
      <c r="AHZ14" s="24"/>
      <c r="AIA14" s="24"/>
      <c r="AIB14" s="24"/>
      <c r="AIC14" s="24"/>
      <c r="AID14" s="24"/>
      <c r="AIE14" s="24"/>
      <c r="AIF14" s="24"/>
      <c r="AIG14" s="24"/>
      <c r="AIH14" s="24"/>
      <c r="AII14" s="24"/>
      <c r="AIJ14" s="24"/>
      <c r="AIK14" s="24"/>
      <c r="AIL14" s="24"/>
      <c r="AIM14" s="24"/>
      <c r="AIN14" s="24"/>
      <c r="AIO14" s="24"/>
      <c r="AIP14" s="24"/>
      <c r="AIQ14" s="24"/>
      <c r="AIR14" s="24"/>
      <c r="AIS14" s="24"/>
      <c r="AIT14" s="24"/>
      <c r="AIU14" s="24"/>
      <c r="AIV14" s="24"/>
      <c r="AIW14" s="24"/>
      <c r="AIX14" s="24"/>
      <c r="AIY14" s="24"/>
      <c r="AIZ14" s="24"/>
      <c r="AJA14" s="24"/>
      <c r="AJB14" s="24"/>
      <c r="AJC14" s="24"/>
      <c r="AJD14" s="24"/>
      <c r="AJE14" s="24"/>
      <c r="AJF14" s="24"/>
      <c r="AJG14" s="24"/>
      <c r="AJH14" s="24"/>
      <c r="AJI14" s="24"/>
      <c r="AJJ14" s="24"/>
      <c r="AJK14" s="24"/>
      <c r="AJL14" s="24"/>
      <c r="AJM14" s="24"/>
      <c r="AJN14" s="24"/>
      <c r="AJO14" s="24"/>
      <c r="AJP14" s="24"/>
      <c r="AJQ14" s="24"/>
      <c r="AJR14" s="24"/>
      <c r="AJS14" s="24"/>
      <c r="AJT14" s="24"/>
      <c r="AJU14" s="24"/>
      <c r="AJV14" s="24"/>
      <c r="AJW14" s="24"/>
      <c r="AJX14" s="24"/>
      <c r="AJY14" s="24"/>
      <c r="AJZ14" s="24"/>
      <c r="AKA14" s="24"/>
      <c r="AKB14" s="24"/>
      <c r="AKC14" s="24"/>
      <c r="AKD14" s="24"/>
      <c r="AKE14" s="24"/>
      <c r="AKF14" s="24"/>
      <c r="AKG14" s="24"/>
      <c r="AKH14" s="24"/>
      <c r="AKI14" s="24"/>
      <c r="AKJ14" s="24"/>
      <c r="AKK14" s="24"/>
      <c r="AKL14" s="24"/>
      <c r="AKM14" s="24"/>
      <c r="AKN14" s="24"/>
      <c r="AKO14" s="24"/>
      <c r="AKP14" s="24"/>
      <c r="AKQ14" s="24"/>
      <c r="AKR14" s="24"/>
      <c r="AKS14" s="24"/>
      <c r="AKT14" s="24"/>
      <c r="AKU14" s="24"/>
      <c r="AKV14" s="24"/>
      <c r="AKW14" s="24"/>
      <c r="AKX14" s="24"/>
      <c r="AKY14" s="24"/>
      <c r="AKZ14" s="24"/>
      <c r="ALA14" s="24"/>
      <c r="ALB14" s="24"/>
      <c r="ALC14" s="24"/>
      <c r="ALD14" s="24"/>
      <c r="ALE14" s="24"/>
      <c r="ALF14" s="24"/>
      <c r="ALG14" s="24"/>
      <c r="ALH14" s="24"/>
      <c r="ALI14" s="24"/>
      <c r="ALJ14" s="24"/>
      <c r="ALK14" s="24"/>
      <c r="ALL14" s="24"/>
      <c r="ALM14" s="24"/>
      <c r="ALN14" s="24"/>
      <c r="ALO14" s="24"/>
      <c r="ALP14" s="24"/>
      <c r="ALQ14" s="24"/>
      <c r="ALR14" s="24"/>
      <c r="ALS14" s="24"/>
      <c r="ALT14" s="24"/>
      <c r="ALU14" s="24"/>
      <c r="ALV14" s="24"/>
      <c r="ALW14" s="24"/>
      <c r="ALX14" s="24"/>
      <c r="ALY14" s="24"/>
      <c r="ALZ14" s="24"/>
      <c r="AMA14" s="24"/>
      <c r="AMB14" s="24"/>
      <c r="AMC14" s="24"/>
      <c r="AMD14" s="24"/>
      <c r="AME14" s="24"/>
      <c r="AMF14" s="24"/>
      <c r="AMG14" s="24"/>
      <c r="AMH14" s="24"/>
      <c r="AMI14" s="24"/>
      <c r="AMJ14" s="24"/>
      <c r="AMK14" s="24"/>
    </row>
    <row r="15" spans="1:1025" s="27" customFormat="1" ht="28.5" x14ac:dyDescent="0.2">
      <c r="A15" s="50" t="s">
        <v>13</v>
      </c>
      <c r="B15" s="39"/>
      <c r="C15" s="40">
        <v>0</v>
      </c>
      <c r="D15" s="40">
        <f>'[1]2016'!T986</f>
        <v>1781</v>
      </c>
      <c r="E15" s="41">
        <f>'[1]2017'!T846</f>
        <v>14379.24</v>
      </c>
      <c r="F15" s="42">
        <f>'[1]2018'!T286</f>
        <v>12396.14</v>
      </c>
      <c r="G15" s="52">
        <v>1985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</row>
    <row r="16" spans="1:1025" s="27" customFormat="1" ht="42.75" x14ac:dyDescent="0.2">
      <c r="A16" s="50" t="s">
        <v>14</v>
      </c>
      <c r="B16" s="39"/>
      <c r="C16" s="40">
        <f>'[1]2015'!T935</f>
        <v>36447.599999999999</v>
      </c>
      <c r="D16" s="40">
        <v>132801.87</v>
      </c>
      <c r="E16" s="41">
        <f>'[1]2017'!T868</f>
        <v>20784.949999999997</v>
      </c>
      <c r="F16" s="42">
        <f>'[1]2018'!T380</f>
        <v>3888</v>
      </c>
      <c r="G16" s="52">
        <v>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</row>
    <row r="17" spans="1:1025" s="27" customFormat="1" ht="14.25" x14ac:dyDescent="0.2">
      <c r="A17" s="50" t="s">
        <v>15</v>
      </c>
      <c r="B17" s="39"/>
      <c r="C17" s="40">
        <f>'[1]2015'!T950</f>
        <v>81677.649999999994</v>
      </c>
      <c r="D17" s="40">
        <f>'[1]2016'!T1164</f>
        <v>38133.020000000004</v>
      </c>
      <c r="E17" s="41">
        <f>'[1]2017'!T830</f>
        <v>39630.32</v>
      </c>
      <c r="F17" s="42">
        <f>'[1]2018'!T544</f>
        <v>1822</v>
      </c>
      <c r="G17" s="52">
        <v>440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</row>
    <row r="18" spans="1:1025" s="27" customFormat="1" ht="28.5" x14ac:dyDescent="0.2">
      <c r="A18" s="50" t="s">
        <v>16</v>
      </c>
      <c r="B18" s="39"/>
      <c r="C18" s="40">
        <f>'[1]2015'!T986</f>
        <v>89407.33</v>
      </c>
      <c r="D18" s="40">
        <v>803.8</v>
      </c>
      <c r="E18" s="41">
        <f>'[1]2017'!T873</f>
        <v>5553.01</v>
      </c>
      <c r="F18" s="42">
        <f>'[1]2018'!T250</f>
        <v>1858.12</v>
      </c>
      <c r="G18" s="52">
        <v>3888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</row>
    <row r="19" spans="1:1025" s="27" customFormat="1" ht="14.25" x14ac:dyDescent="0.2">
      <c r="A19" s="50" t="s">
        <v>17</v>
      </c>
      <c r="B19" s="39"/>
      <c r="C19" s="40">
        <f>'[1]2015'!T1064</f>
        <v>134769.28999999998</v>
      </c>
      <c r="D19" s="40" t="s">
        <v>1</v>
      </c>
      <c r="E19" s="41">
        <f>'[1]2017'!T926</f>
        <v>85540.03</v>
      </c>
      <c r="F19" s="42">
        <f>'[1]2018'!T389</f>
        <v>12398</v>
      </c>
      <c r="G19" s="52">
        <v>3332.95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</row>
    <row r="20" spans="1:1025" s="27" customFormat="1" ht="28.5" x14ac:dyDescent="0.2">
      <c r="A20" s="50" t="s">
        <v>18</v>
      </c>
      <c r="B20" s="39"/>
      <c r="C20" s="40">
        <f>'[1]2015'!T1074</f>
        <v>14429.51</v>
      </c>
      <c r="D20" s="40">
        <f>'[1]2016'!T1267</f>
        <v>22914.109999999997</v>
      </c>
      <c r="E20" s="41">
        <f>'[1]2017'!T944</f>
        <v>40448.43</v>
      </c>
      <c r="F20" s="42">
        <f>'[1]2018'!T427</f>
        <v>28967.87</v>
      </c>
      <c r="G20" s="52">
        <v>3379.75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RS20" s="24"/>
      <c r="RT20" s="24"/>
      <c r="RU20" s="24"/>
      <c r="RV20" s="24"/>
      <c r="RW20" s="24"/>
      <c r="RX20" s="24"/>
      <c r="RY20" s="24"/>
      <c r="RZ20" s="24"/>
      <c r="SA20" s="24"/>
      <c r="SB20" s="24"/>
      <c r="SC20" s="24"/>
      <c r="SD20" s="24"/>
      <c r="SE20" s="24"/>
      <c r="SF20" s="24"/>
      <c r="SG20" s="24"/>
      <c r="SH20" s="24"/>
      <c r="SI20" s="24"/>
      <c r="SJ20" s="24"/>
      <c r="SK20" s="24"/>
      <c r="SL20" s="24"/>
      <c r="SM20" s="24"/>
      <c r="SN20" s="24"/>
      <c r="SO20" s="24"/>
      <c r="SP20" s="24"/>
      <c r="SQ20" s="24"/>
      <c r="SR20" s="24"/>
      <c r="SS20" s="24"/>
      <c r="ST20" s="24"/>
      <c r="SU20" s="24"/>
      <c r="SV20" s="24"/>
      <c r="SW20" s="24"/>
      <c r="SX20" s="24"/>
      <c r="SY20" s="24"/>
      <c r="SZ20" s="24"/>
      <c r="TA20" s="24"/>
      <c r="TB20" s="24"/>
      <c r="TC20" s="24"/>
      <c r="TD20" s="24"/>
      <c r="TE20" s="24"/>
      <c r="TF20" s="24"/>
      <c r="TG20" s="24"/>
      <c r="TH20" s="24"/>
      <c r="TI20" s="24"/>
      <c r="TJ20" s="24"/>
      <c r="TK20" s="24"/>
      <c r="TL20" s="24"/>
      <c r="TM20" s="24"/>
      <c r="TN20" s="24"/>
      <c r="TO20" s="24"/>
      <c r="TP20" s="24"/>
      <c r="TQ20" s="24"/>
      <c r="TR20" s="24"/>
      <c r="TS20" s="24"/>
      <c r="TT20" s="24"/>
      <c r="TU20" s="24"/>
      <c r="TV20" s="24"/>
      <c r="TW20" s="24"/>
      <c r="TX20" s="24"/>
      <c r="TY20" s="24"/>
      <c r="TZ20" s="24"/>
      <c r="UA20" s="24"/>
      <c r="UB20" s="24"/>
      <c r="UC20" s="24"/>
      <c r="UD20" s="24"/>
      <c r="UE20" s="24"/>
      <c r="UF20" s="24"/>
      <c r="UG20" s="24"/>
      <c r="UH20" s="24"/>
      <c r="UI20" s="24"/>
      <c r="UJ20" s="24"/>
      <c r="UK20" s="24"/>
      <c r="UL20" s="24"/>
      <c r="UM20" s="24"/>
      <c r="UN20" s="24"/>
      <c r="UO20" s="24"/>
      <c r="UP20" s="24"/>
      <c r="UQ20" s="24"/>
      <c r="UR20" s="24"/>
      <c r="US20" s="24"/>
      <c r="UT20" s="24"/>
      <c r="UU20" s="24"/>
      <c r="UV20" s="24"/>
      <c r="UW20" s="24"/>
      <c r="UX20" s="24"/>
      <c r="UY20" s="24"/>
      <c r="UZ20" s="24"/>
      <c r="VA20" s="24"/>
      <c r="VB20" s="24"/>
      <c r="VC20" s="24"/>
      <c r="VD20" s="24"/>
      <c r="VE20" s="24"/>
      <c r="VF20" s="24"/>
      <c r="VG20" s="24"/>
      <c r="VH20" s="24"/>
      <c r="VI20" s="24"/>
      <c r="VJ20" s="24"/>
      <c r="VK20" s="24"/>
      <c r="VL20" s="24"/>
      <c r="VM20" s="24"/>
      <c r="VN20" s="24"/>
      <c r="VO20" s="24"/>
      <c r="VP20" s="24"/>
      <c r="VQ20" s="24"/>
      <c r="VR20" s="24"/>
      <c r="VS20" s="24"/>
      <c r="VT20" s="24"/>
      <c r="VU20" s="24"/>
      <c r="VV20" s="24"/>
      <c r="VW20" s="24"/>
      <c r="VX20" s="24"/>
      <c r="VY20" s="24"/>
      <c r="VZ20" s="24"/>
      <c r="WA20" s="24"/>
      <c r="WB20" s="24"/>
      <c r="WC20" s="24"/>
      <c r="WD20" s="24"/>
      <c r="WE20" s="24"/>
      <c r="WF20" s="24"/>
      <c r="WG20" s="24"/>
      <c r="WH20" s="24"/>
      <c r="WI20" s="24"/>
      <c r="WJ20" s="24"/>
      <c r="WK20" s="24"/>
      <c r="WL20" s="24"/>
      <c r="WM20" s="24"/>
      <c r="WN20" s="24"/>
      <c r="WO20" s="24"/>
      <c r="WP20" s="24"/>
      <c r="WQ20" s="24"/>
      <c r="WR20" s="24"/>
      <c r="WS20" s="24"/>
      <c r="WT20" s="24"/>
      <c r="WU20" s="24"/>
      <c r="WV20" s="24"/>
      <c r="WW20" s="24"/>
      <c r="WX20" s="24"/>
      <c r="WY20" s="24"/>
      <c r="WZ20" s="24"/>
      <c r="XA20" s="24"/>
      <c r="XB20" s="24"/>
      <c r="XC20" s="24"/>
      <c r="XD20" s="24"/>
      <c r="XE20" s="24"/>
      <c r="XF20" s="24"/>
      <c r="XG20" s="24"/>
      <c r="XH20" s="24"/>
      <c r="XI20" s="24"/>
      <c r="XJ20" s="24"/>
      <c r="XK20" s="24"/>
      <c r="XL20" s="24"/>
      <c r="XM20" s="24"/>
      <c r="XN20" s="24"/>
      <c r="XO20" s="24"/>
      <c r="XP20" s="24"/>
      <c r="XQ20" s="24"/>
      <c r="XR20" s="24"/>
      <c r="XS20" s="24"/>
      <c r="XT20" s="24"/>
      <c r="XU20" s="24"/>
      <c r="XV20" s="24"/>
      <c r="XW20" s="24"/>
      <c r="XX20" s="24"/>
      <c r="XY20" s="24"/>
      <c r="XZ20" s="24"/>
      <c r="YA20" s="24"/>
      <c r="YB20" s="24"/>
      <c r="YC20" s="24"/>
      <c r="YD20" s="24"/>
      <c r="YE20" s="24"/>
      <c r="YF20" s="24"/>
      <c r="YG20" s="24"/>
      <c r="YH20" s="24"/>
      <c r="YI20" s="24"/>
      <c r="YJ20" s="24"/>
      <c r="YK20" s="24"/>
      <c r="YL20" s="24"/>
      <c r="YM20" s="24"/>
      <c r="YN20" s="24"/>
      <c r="YO20" s="24"/>
      <c r="YP20" s="24"/>
      <c r="YQ20" s="24"/>
      <c r="YR20" s="24"/>
      <c r="YS20" s="24"/>
      <c r="YT20" s="24"/>
      <c r="YU20" s="24"/>
      <c r="YV20" s="24"/>
      <c r="YW20" s="24"/>
      <c r="YX20" s="24"/>
      <c r="YY20" s="24"/>
      <c r="YZ20" s="24"/>
      <c r="ZA20" s="24"/>
      <c r="ZB20" s="24"/>
      <c r="ZC20" s="24"/>
      <c r="ZD20" s="24"/>
      <c r="ZE20" s="24"/>
      <c r="ZF20" s="24"/>
      <c r="ZG20" s="24"/>
      <c r="ZH20" s="24"/>
      <c r="ZI20" s="24"/>
      <c r="ZJ20" s="24"/>
      <c r="ZK20" s="24"/>
      <c r="ZL20" s="24"/>
      <c r="ZM20" s="24"/>
      <c r="ZN20" s="24"/>
      <c r="ZO20" s="24"/>
      <c r="ZP20" s="24"/>
      <c r="ZQ20" s="24"/>
      <c r="ZR20" s="24"/>
      <c r="ZS20" s="24"/>
      <c r="ZT20" s="24"/>
      <c r="ZU20" s="24"/>
      <c r="ZV20" s="24"/>
      <c r="ZW20" s="24"/>
      <c r="ZX20" s="24"/>
      <c r="ZY20" s="24"/>
      <c r="ZZ20" s="24"/>
      <c r="AAA20" s="24"/>
      <c r="AAB20" s="24"/>
      <c r="AAC20" s="24"/>
      <c r="AAD20" s="24"/>
      <c r="AAE20" s="24"/>
      <c r="AAF20" s="24"/>
      <c r="AAG20" s="24"/>
      <c r="AAH20" s="24"/>
      <c r="AAI20" s="24"/>
      <c r="AAJ20" s="24"/>
      <c r="AAK20" s="24"/>
      <c r="AAL20" s="24"/>
      <c r="AAM20" s="24"/>
      <c r="AAN20" s="24"/>
      <c r="AAO20" s="24"/>
      <c r="AAP20" s="24"/>
      <c r="AAQ20" s="24"/>
      <c r="AAR20" s="24"/>
      <c r="AAS20" s="24"/>
      <c r="AAT20" s="24"/>
      <c r="AAU20" s="24"/>
      <c r="AAV20" s="24"/>
      <c r="AAW20" s="24"/>
      <c r="AAX20" s="24"/>
      <c r="AAY20" s="24"/>
      <c r="AAZ20" s="24"/>
      <c r="ABA20" s="24"/>
      <c r="ABB20" s="24"/>
      <c r="ABC20" s="24"/>
      <c r="ABD20" s="24"/>
      <c r="ABE20" s="24"/>
      <c r="ABF20" s="24"/>
      <c r="ABG20" s="24"/>
      <c r="ABH20" s="24"/>
      <c r="ABI20" s="24"/>
      <c r="ABJ20" s="24"/>
      <c r="ABK20" s="24"/>
      <c r="ABL20" s="24"/>
      <c r="ABM20" s="24"/>
      <c r="ABN20" s="24"/>
      <c r="ABO20" s="24"/>
      <c r="ABP20" s="24"/>
      <c r="ABQ20" s="24"/>
      <c r="ABR20" s="24"/>
      <c r="ABS20" s="24"/>
      <c r="ABT20" s="24"/>
      <c r="ABU20" s="24"/>
      <c r="ABV20" s="24"/>
      <c r="ABW20" s="24"/>
      <c r="ABX20" s="24"/>
      <c r="ABY20" s="24"/>
      <c r="ABZ20" s="24"/>
      <c r="ACA20" s="24"/>
      <c r="ACB20" s="24"/>
      <c r="ACC20" s="24"/>
      <c r="ACD20" s="24"/>
      <c r="ACE20" s="24"/>
      <c r="ACF20" s="24"/>
      <c r="ACG20" s="24"/>
      <c r="ACH20" s="24"/>
      <c r="ACI20" s="24"/>
      <c r="ACJ20" s="24"/>
      <c r="ACK20" s="24"/>
      <c r="ACL20" s="24"/>
      <c r="ACM20" s="24"/>
      <c r="ACN20" s="24"/>
      <c r="ACO20" s="24"/>
      <c r="ACP20" s="24"/>
      <c r="ACQ20" s="24"/>
      <c r="ACR20" s="24"/>
      <c r="ACS20" s="24"/>
      <c r="ACT20" s="24"/>
      <c r="ACU20" s="24"/>
      <c r="ACV20" s="24"/>
      <c r="ACW20" s="24"/>
      <c r="ACX20" s="24"/>
      <c r="ACY20" s="24"/>
      <c r="ACZ20" s="24"/>
      <c r="ADA20" s="24"/>
      <c r="ADB20" s="24"/>
      <c r="ADC20" s="24"/>
      <c r="ADD20" s="24"/>
      <c r="ADE20" s="24"/>
      <c r="ADF20" s="24"/>
      <c r="ADG20" s="24"/>
      <c r="ADH20" s="24"/>
      <c r="ADI20" s="24"/>
      <c r="ADJ20" s="24"/>
      <c r="ADK20" s="24"/>
      <c r="ADL20" s="24"/>
      <c r="ADM20" s="24"/>
      <c r="ADN20" s="24"/>
      <c r="ADO20" s="24"/>
      <c r="ADP20" s="24"/>
      <c r="ADQ20" s="24"/>
      <c r="ADR20" s="24"/>
      <c r="ADS20" s="24"/>
      <c r="ADT20" s="24"/>
      <c r="ADU20" s="24"/>
      <c r="ADV20" s="24"/>
      <c r="ADW20" s="24"/>
      <c r="ADX20" s="24"/>
      <c r="ADY20" s="24"/>
      <c r="ADZ20" s="24"/>
      <c r="AEA20" s="24"/>
      <c r="AEB20" s="24"/>
      <c r="AEC20" s="24"/>
      <c r="AED20" s="24"/>
      <c r="AEE20" s="24"/>
      <c r="AEF20" s="24"/>
      <c r="AEG20" s="24"/>
      <c r="AEH20" s="24"/>
      <c r="AEI20" s="24"/>
      <c r="AEJ20" s="24"/>
      <c r="AEK20" s="24"/>
      <c r="AEL20" s="24"/>
      <c r="AEM20" s="24"/>
      <c r="AEN20" s="24"/>
      <c r="AEO20" s="24"/>
      <c r="AEP20" s="24"/>
      <c r="AEQ20" s="24"/>
      <c r="AER20" s="24"/>
      <c r="AES20" s="24"/>
      <c r="AET20" s="24"/>
      <c r="AEU20" s="24"/>
      <c r="AEV20" s="24"/>
      <c r="AEW20" s="24"/>
      <c r="AEX20" s="24"/>
      <c r="AEY20" s="24"/>
      <c r="AEZ20" s="24"/>
      <c r="AFA20" s="24"/>
      <c r="AFB20" s="24"/>
      <c r="AFC20" s="24"/>
      <c r="AFD20" s="24"/>
      <c r="AFE20" s="24"/>
      <c r="AFF20" s="24"/>
      <c r="AFG20" s="24"/>
      <c r="AFH20" s="24"/>
      <c r="AFI20" s="24"/>
      <c r="AFJ20" s="24"/>
      <c r="AFK20" s="24"/>
      <c r="AFL20" s="24"/>
      <c r="AFM20" s="24"/>
      <c r="AFN20" s="24"/>
      <c r="AFO20" s="24"/>
      <c r="AFP20" s="24"/>
      <c r="AFQ20" s="24"/>
      <c r="AFR20" s="24"/>
      <c r="AFS20" s="24"/>
      <c r="AFT20" s="24"/>
      <c r="AFU20" s="24"/>
      <c r="AFV20" s="24"/>
      <c r="AFW20" s="24"/>
      <c r="AFX20" s="24"/>
      <c r="AFY20" s="24"/>
      <c r="AFZ20" s="24"/>
      <c r="AGA20" s="24"/>
      <c r="AGB20" s="24"/>
      <c r="AGC20" s="24"/>
      <c r="AGD20" s="24"/>
      <c r="AGE20" s="24"/>
      <c r="AGF20" s="24"/>
      <c r="AGG20" s="24"/>
      <c r="AGH20" s="24"/>
      <c r="AGI20" s="24"/>
      <c r="AGJ20" s="24"/>
      <c r="AGK20" s="24"/>
      <c r="AGL20" s="24"/>
      <c r="AGM20" s="24"/>
      <c r="AGN20" s="24"/>
      <c r="AGO20" s="24"/>
      <c r="AGP20" s="24"/>
      <c r="AGQ20" s="24"/>
      <c r="AGR20" s="24"/>
      <c r="AGS20" s="24"/>
      <c r="AGT20" s="24"/>
      <c r="AGU20" s="24"/>
      <c r="AGV20" s="24"/>
      <c r="AGW20" s="24"/>
      <c r="AGX20" s="24"/>
      <c r="AGY20" s="24"/>
      <c r="AGZ20" s="24"/>
      <c r="AHA20" s="24"/>
      <c r="AHB20" s="24"/>
      <c r="AHC20" s="24"/>
      <c r="AHD20" s="24"/>
      <c r="AHE20" s="24"/>
      <c r="AHF20" s="24"/>
      <c r="AHG20" s="24"/>
      <c r="AHH20" s="24"/>
      <c r="AHI20" s="24"/>
      <c r="AHJ20" s="24"/>
      <c r="AHK20" s="24"/>
      <c r="AHL20" s="24"/>
      <c r="AHM20" s="24"/>
      <c r="AHN20" s="24"/>
      <c r="AHO20" s="24"/>
      <c r="AHP20" s="24"/>
      <c r="AHQ20" s="24"/>
      <c r="AHR20" s="24"/>
      <c r="AHS20" s="24"/>
      <c r="AHT20" s="24"/>
      <c r="AHU20" s="24"/>
      <c r="AHV20" s="24"/>
      <c r="AHW20" s="24"/>
      <c r="AHX20" s="24"/>
      <c r="AHY20" s="24"/>
      <c r="AHZ20" s="24"/>
      <c r="AIA20" s="24"/>
      <c r="AIB20" s="24"/>
      <c r="AIC20" s="24"/>
      <c r="AID20" s="24"/>
      <c r="AIE20" s="24"/>
      <c r="AIF20" s="24"/>
      <c r="AIG20" s="24"/>
      <c r="AIH20" s="24"/>
      <c r="AII20" s="24"/>
      <c r="AIJ20" s="24"/>
      <c r="AIK20" s="24"/>
      <c r="AIL20" s="24"/>
      <c r="AIM20" s="24"/>
      <c r="AIN20" s="24"/>
      <c r="AIO20" s="24"/>
      <c r="AIP20" s="24"/>
      <c r="AIQ20" s="24"/>
      <c r="AIR20" s="24"/>
      <c r="AIS20" s="24"/>
      <c r="AIT20" s="24"/>
      <c r="AIU20" s="24"/>
      <c r="AIV20" s="24"/>
      <c r="AIW20" s="24"/>
      <c r="AIX20" s="24"/>
      <c r="AIY20" s="24"/>
      <c r="AIZ20" s="24"/>
      <c r="AJA20" s="24"/>
      <c r="AJB20" s="24"/>
      <c r="AJC20" s="24"/>
      <c r="AJD20" s="24"/>
      <c r="AJE20" s="24"/>
      <c r="AJF20" s="24"/>
      <c r="AJG20" s="24"/>
      <c r="AJH20" s="24"/>
      <c r="AJI20" s="24"/>
      <c r="AJJ20" s="24"/>
      <c r="AJK20" s="24"/>
      <c r="AJL20" s="24"/>
      <c r="AJM20" s="24"/>
      <c r="AJN20" s="24"/>
      <c r="AJO20" s="24"/>
      <c r="AJP20" s="24"/>
      <c r="AJQ20" s="24"/>
      <c r="AJR20" s="24"/>
      <c r="AJS20" s="24"/>
      <c r="AJT20" s="24"/>
      <c r="AJU20" s="24"/>
      <c r="AJV20" s="24"/>
      <c r="AJW20" s="24"/>
      <c r="AJX20" s="24"/>
      <c r="AJY20" s="24"/>
      <c r="AJZ20" s="24"/>
      <c r="AKA20" s="24"/>
      <c r="AKB20" s="24"/>
      <c r="AKC20" s="24"/>
      <c r="AKD20" s="24"/>
      <c r="AKE20" s="24"/>
      <c r="AKF20" s="24"/>
      <c r="AKG20" s="24"/>
      <c r="AKH20" s="24"/>
      <c r="AKI20" s="24"/>
      <c r="AKJ20" s="24"/>
      <c r="AKK20" s="24"/>
      <c r="AKL20" s="24"/>
      <c r="AKM20" s="24"/>
      <c r="AKN20" s="24"/>
      <c r="AKO20" s="24"/>
      <c r="AKP20" s="24"/>
      <c r="AKQ20" s="24"/>
      <c r="AKR20" s="24"/>
      <c r="AKS20" s="24"/>
      <c r="AKT20" s="24"/>
      <c r="AKU20" s="24"/>
      <c r="AKV20" s="24"/>
      <c r="AKW20" s="24"/>
      <c r="AKX20" s="24"/>
      <c r="AKY20" s="24"/>
      <c r="AKZ20" s="24"/>
      <c r="ALA20" s="24"/>
      <c r="ALB20" s="24"/>
      <c r="ALC20" s="24"/>
      <c r="ALD20" s="24"/>
      <c r="ALE20" s="24"/>
      <c r="ALF20" s="24"/>
      <c r="ALG20" s="24"/>
      <c r="ALH20" s="24"/>
      <c r="ALI20" s="24"/>
      <c r="ALJ20" s="24"/>
      <c r="ALK20" s="24"/>
      <c r="ALL20" s="24"/>
      <c r="ALM20" s="24"/>
      <c r="ALN20" s="24"/>
      <c r="ALO20" s="24"/>
      <c r="ALP20" s="24"/>
      <c r="ALQ20" s="24"/>
      <c r="ALR20" s="24"/>
      <c r="ALS20" s="24"/>
      <c r="ALT20" s="24"/>
      <c r="ALU20" s="24"/>
      <c r="ALV20" s="24"/>
      <c r="ALW20" s="24"/>
      <c r="ALX20" s="24"/>
      <c r="ALY20" s="24"/>
      <c r="ALZ20" s="24"/>
      <c r="AMA20" s="24"/>
      <c r="AMB20" s="24"/>
      <c r="AMC20" s="24"/>
      <c r="AMD20" s="24"/>
      <c r="AME20" s="24"/>
      <c r="AMF20" s="24"/>
      <c r="AMG20" s="24"/>
      <c r="AMH20" s="24"/>
      <c r="AMI20" s="24"/>
      <c r="AMJ20" s="24"/>
      <c r="AMK20" s="24"/>
    </row>
    <row r="21" spans="1:1025" s="27" customFormat="1" ht="28.5" x14ac:dyDescent="0.2">
      <c r="A21" s="50" t="s">
        <v>19</v>
      </c>
      <c r="B21" s="39"/>
      <c r="C21" s="40">
        <f>'[1]2015'!T1078</f>
        <v>1187.8</v>
      </c>
      <c r="D21" s="40">
        <f>'[1]2016'!T1416</f>
        <v>93364.540000000008</v>
      </c>
      <c r="E21" s="41">
        <f>'[1]2017'!T1086</f>
        <v>75582.05</v>
      </c>
      <c r="F21" s="42">
        <f>'[1]2018'!T477</f>
        <v>29161.809999999998</v>
      </c>
      <c r="G21" s="52">
        <v>2906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</row>
    <row r="22" spans="1:1025" s="27" customFormat="1" ht="28.5" x14ac:dyDescent="0.2">
      <c r="A22" s="50" t="s">
        <v>20</v>
      </c>
      <c r="B22" s="39"/>
      <c r="C22" s="40">
        <v>2750</v>
      </c>
      <c r="D22" s="40">
        <f>'[1]2016'!T1421</f>
        <v>7285</v>
      </c>
      <c r="E22" s="41"/>
      <c r="F22" s="42"/>
      <c r="G22" s="52">
        <v>0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</row>
    <row r="23" spans="1:1025" s="27" customFormat="1" ht="14.25" x14ac:dyDescent="0.2">
      <c r="A23" s="50" t="s">
        <v>21</v>
      </c>
      <c r="B23" s="39"/>
      <c r="C23" s="40">
        <f>'[1]2015'!T1085</f>
        <v>6459.02</v>
      </c>
      <c r="D23" s="40">
        <f>'[1]2016'!T1423</f>
        <v>20026</v>
      </c>
      <c r="E23" s="41"/>
      <c r="F23" s="42"/>
      <c r="G23" s="52">
        <v>0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</row>
    <row r="24" spans="1:1025" s="27" customFormat="1" ht="42.75" x14ac:dyDescent="0.2">
      <c r="A24" s="50" t="s">
        <v>22</v>
      </c>
      <c r="B24" s="39"/>
      <c r="C24" s="40">
        <f>'[1]2015'!T1086</f>
        <v>189</v>
      </c>
      <c r="D24" s="40">
        <f>'[1]2016'!T1425</f>
        <v>356</v>
      </c>
      <c r="E24" s="41"/>
      <c r="F24" s="42"/>
      <c r="G24" s="52">
        <v>0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</row>
    <row r="25" spans="1:1025" s="27" customFormat="1" ht="14.25" x14ac:dyDescent="0.2">
      <c r="A25" s="50" t="s">
        <v>23</v>
      </c>
      <c r="B25" s="39"/>
      <c r="C25" s="40">
        <v>0</v>
      </c>
      <c r="D25" s="40">
        <f>'[1]2016'!T1429</f>
        <v>2880</v>
      </c>
      <c r="E25" s="41"/>
      <c r="F25" s="42"/>
      <c r="G25" s="52">
        <v>0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</row>
    <row r="26" spans="1:1025" s="27" customFormat="1" ht="28.5" x14ac:dyDescent="0.2">
      <c r="A26" s="50" t="s">
        <v>24</v>
      </c>
      <c r="B26" s="39"/>
      <c r="C26" s="40">
        <f>'[1]2015'!T1240</f>
        <v>113665.81</v>
      </c>
      <c r="D26" s="40">
        <f>'[1]2016'!T1450</f>
        <v>43498.32</v>
      </c>
      <c r="E26" s="41">
        <f>'[1]2017'!T1094</f>
        <v>8144.2999999999993</v>
      </c>
      <c r="F26" s="42"/>
      <c r="G26" s="52">
        <v>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24"/>
      <c r="XE26" s="24"/>
      <c r="XF26" s="24"/>
      <c r="XG26" s="24"/>
      <c r="XH26" s="24"/>
      <c r="XI26" s="24"/>
      <c r="XJ26" s="24"/>
      <c r="XK26" s="24"/>
      <c r="XL26" s="24"/>
      <c r="XM26" s="24"/>
      <c r="XN26" s="24"/>
      <c r="XO26" s="24"/>
      <c r="XP26" s="24"/>
      <c r="XQ26" s="24"/>
      <c r="XR26" s="24"/>
      <c r="XS26" s="24"/>
      <c r="XT26" s="24"/>
      <c r="XU26" s="24"/>
      <c r="XV26" s="24"/>
      <c r="XW26" s="24"/>
      <c r="XX26" s="24"/>
      <c r="XY26" s="24"/>
      <c r="XZ26" s="24"/>
      <c r="YA26" s="24"/>
      <c r="YB26" s="24"/>
      <c r="YC26" s="24"/>
      <c r="YD26" s="24"/>
      <c r="YE26" s="24"/>
      <c r="YF26" s="24"/>
      <c r="YG26" s="24"/>
      <c r="YH26" s="24"/>
      <c r="YI26" s="24"/>
      <c r="YJ26" s="24"/>
      <c r="YK26" s="24"/>
      <c r="YL26" s="24"/>
      <c r="YM26" s="24"/>
      <c r="YN26" s="24"/>
      <c r="YO26" s="24"/>
      <c r="YP26" s="24"/>
      <c r="YQ26" s="24"/>
      <c r="YR26" s="24"/>
      <c r="YS26" s="24"/>
      <c r="YT26" s="24"/>
      <c r="YU26" s="24"/>
      <c r="YV26" s="24"/>
      <c r="YW26" s="24"/>
      <c r="YX26" s="24"/>
      <c r="YY26" s="24"/>
      <c r="YZ26" s="24"/>
      <c r="ZA26" s="24"/>
      <c r="ZB26" s="24"/>
      <c r="ZC26" s="24"/>
      <c r="ZD26" s="24"/>
      <c r="ZE26" s="24"/>
      <c r="ZF26" s="24"/>
      <c r="ZG26" s="24"/>
      <c r="ZH26" s="24"/>
      <c r="ZI26" s="24"/>
      <c r="ZJ26" s="24"/>
      <c r="ZK26" s="24"/>
      <c r="ZL26" s="24"/>
      <c r="ZM26" s="24"/>
      <c r="ZN26" s="24"/>
      <c r="ZO26" s="24"/>
      <c r="ZP26" s="24"/>
      <c r="ZQ26" s="24"/>
      <c r="ZR26" s="24"/>
      <c r="ZS26" s="24"/>
      <c r="ZT26" s="24"/>
      <c r="ZU26" s="24"/>
      <c r="ZV26" s="24"/>
      <c r="ZW26" s="24"/>
      <c r="ZX26" s="24"/>
      <c r="ZY26" s="24"/>
      <c r="ZZ26" s="24"/>
      <c r="AAA26" s="24"/>
      <c r="AAB26" s="24"/>
      <c r="AAC26" s="24"/>
      <c r="AAD26" s="24"/>
      <c r="AAE26" s="24"/>
      <c r="AAF26" s="24"/>
      <c r="AAG26" s="24"/>
      <c r="AAH26" s="24"/>
      <c r="AAI26" s="24"/>
      <c r="AAJ26" s="24"/>
      <c r="AAK26" s="24"/>
      <c r="AAL26" s="24"/>
      <c r="AAM26" s="24"/>
      <c r="AAN26" s="24"/>
      <c r="AAO26" s="24"/>
      <c r="AAP26" s="24"/>
      <c r="AAQ26" s="24"/>
      <c r="AAR26" s="24"/>
      <c r="AAS26" s="24"/>
      <c r="AAT26" s="24"/>
      <c r="AAU26" s="24"/>
      <c r="AAV26" s="24"/>
      <c r="AAW26" s="24"/>
      <c r="AAX26" s="24"/>
      <c r="AAY26" s="24"/>
      <c r="AAZ26" s="24"/>
      <c r="ABA26" s="24"/>
      <c r="ABB26" s="24"/>
      <c r="ABC26" s="24"/>
      <c r="ABD26" s="24"/>
      <c r="ABE26" s="24"/>
      <c r="ABF26" s="24"/>
      <c r="ABG26" s="24"/>
      <c r="ABH26" s="24"/>
      <c r="ABI26" s="24"/>
      <c r="ABJ26" s="24"/>
      <c r="ABK26" s="24"/>
      <c r="ABL26" s="24"/>
      <c r="ABM26" s="24"/>
      <c r="ABN26" s="24"/>
      <c r="ABO26" s="24"/>
      <c r="ABP26" s="24"/>
      <c r="ABQ26" s="24"/>
      <c r="ABR26" s="24"/>
      <c r="ABS26" s="24"/>
      <c r="ABT26" s="24"/>
      <c r="ABU26" s="24"/>
      <c r="ABV26" s="24"/>
      <c r="ABW26" s="24"/>
      <c r="ABX26" s="24"/>
      <c r="ABY26" s="24"/>
      <c r="ABZ26" s="24"/>
      <c r="ACA26" s="24"/>
      <c r="ACB26" s="24"/>
      <c r="ACC26" s="24"/>
      <c r="ACD26" s="24"/>
      <c r="ACE26" s="24"/>
      <c r="ACF26" s="24"/>
      <c r="ACG26" s="24"/>
      <c r="ACH26" s="24"/>
      <c r="ACI26" s="24"/>
      <c r="ACJ26" s="24"/>
      <c r="ACK26" s="24"/>
      <c r="ACL26" s="24"/>
      <c r="ACM26" s="24"/>
      <c r="ACN26" s="24"/>
      <c r="ACO26" s="24"/>
      <c r="ACP26" s="24"/>
      <c r="ACQ26" s="24"/>
      <c r="ACR26" s="24"/>
      <c r="ACS26" s="24"/>
      <c r="ACT26" s="24"/>
      <c r="ACU26" s="24"/>
      <c r="ACV26" s="24"/>
      <c r="ACW26" s="24"/>
      <c r="ACX26" s="24"/>
      <c r="ACY26" s="24"/>
      <c r="ACZ26" s="24"/>
      <c r="ADA26" s="24"/>
      <c r="ADB26" s="24"/>
      <c r="ADC26" s="24"/>
      <c r="ADD26" s="24"/>
      <c r="ADE26" s="24"/>
      <c r="ADF26" s="24"/>
      <c r="ADG26" s="24"/>
      <c r="ADH26" s="24"/>
      <c r="ADI26" s="24"/>
      <c r="ADJ26" s="24"/>
      <c r="ADK26" s="24"/>
      <c r="ADL26" s="24"/>
      <c r="ADM26" s="24"/>
      <c r="ADN26" s="24"/>
      <c r="ADO26" s="24"/>
      <c r="ADP26" s="24"/>
      <c r="ADQ26" s="24"/>
      <c r="ADR26" s="24"/>
      <c r="ADS26" s="24"/>
      <c r="ADT26" s="24"/>
      <c r="ADU26" s="24"/>
      <c r="ADV26" s="24"/>
      <c r="ADW26" s="24"/>
      <c r="ADX26" s="24"/>
      <c r="ADY26" s="24"/>
      <c r="ADZ26" s="24"/>
      <c r="AEA26" s="24"/>
      <c r="AEB26" s="24"/>
      <c r="AEC26" s="24"/>
      <c r="AED26" s="24"/>
      <c r="AEE26" s="24"/>
      <c r="AEF26" s="24"/>
      <c r="AEG26" s="24"/>
      <c r="AEH26" s="24"/>
      <c r="AEI26" s="24"/>
      <c r="AEJ26" s="24"/>
      <c r="AEK26" s="24"/>
      <c r="AEL26" s="24"/>
      <c r="AEM26" s="24"/>
      <c r="AEN26" s="24"/>
      <c r="AEO26" s="24"/>
      <c r="AEP26" s="24"/>
      <c r="AEQ26" s="24"/>
      <c r="AER26" s="24"/>
      <c r="AES26" s="24"/>
      <c r="AET26" s="24"/>
      <c r="AEU26" s="24"/>
      <c r="AEV26" s="24"/>
      <c r="AEW26" s="24"/>
      <c r="AEX26" s="24"/>
      <c r="AEY26" s="24"/>
      <c r="AEZ26" s="24"/>
      <c r="AFA26" s="24"/>
      <c r="AFB26" s="24"/>
      <c r="AFC26" s="24"/>
      <c r="AFD26" s="24"/>
      <c r="AFE26" s="24"/>
      <c r="AFF26" s="24"/>
      <c r="AFG26" s="24"/>
      <c r="AFH26" s="24"/>
      <c r="AFI26" s="24"/>
      <c r="AFJ26" s="24"/>
      <c r="AFK26" s="24"/>
      <c r="AFL26" s="24"/>
      <c r="AFM26" s="24"/>
      <c r="AFN26" s="24"/>
      <c r="AFO26" s="24"/>
      <c r="AFP26" s="24"/>
      <c r="AFQ26" s="24"/>
      <c r="AFR26" s="24"/>
      <c r="AFS26" s="24"/>
      <c r="AFT26" s="24"/>
      <c r="AFU26" s="24"/>
      <c r="AFV26" s="24"/>
      <c r="AFW26" s="24"/>
      <c r="AFX26" s="24"/>
      <c r="AFY26" s="24"/>
      <c r="AFZ26" s="24"/>
      <c r="AGA26" s="24"/>
      <c r="AGB26" s="24"/>
      <c r="AGC26" s="24"/>
      <c r="AGD26" s="24"/>
      <c r="AGE26" s="24"/>
      <c r="AGF26" s="24"/>
      <c r="AGG26" s="24"/>
      <c r="AGH26" s="24"/>
      <c r="AGI26" s="24"/>
      <c r="AGJ26" s="24"/>
      <c r="AGK26" s="24"/>
      <c r="AGL26" s="24"/>
      <c r="AGM26" s="24"/>
      <c r="AGN26" s="24"/>
      <c r="AGO26" s="24"/>
      <c r="AGP26" s="24"/>
      <c r="AGQ26" s="24"/>
      <c r="AGR26" s="24"/>
      <c r="AGS26" s="24"/>
      <c r="AGT26" s="24"/>
      <c r="AGU26" s="24"/>
      <c r="AGV26" s="24"/>
      <c r="AGW26" s="24"/>
      <c r="AGX26" s="24"/>
      <c r="AGY26" s="24"/>
      <c r="AGZ26" s="24"/>
      <c r="AHA26" s="24"/>
      <c r="AHB26" s="24"/>
      <c r="AHC26" s="24"/>
      <c r="AHD26" s="24"/>
      <c r="AHE26" s="24"/>
      <c r="AHF26" s="24"/>
      <c r="AHG26" s="24"/>
      <c r="AHH26" s="24"/>
      <c r="AHI26" s="24"/>
      <c r="AHJ26" s="24"/>
      <c r="AHK26" s="24"/>
      <c r="AHL26" s="24"/>
      <c r="AHM26" s="24"/>
      <c r="AHN26" s="24"/>
      <c r="AHO26" s="24"/>
      <c r="AHP26" s="24"/>
      <c r="AHQ26" s="24"/>
      <c r="AHR26" s="24"/>
      <c r="AHS26" s="24"/>
      <c r="AHT26" s="24"/>
      <c r="AHU26" s="24"/>
      <c r="AHV26" s="24"/>
      <c r="AHW26" s="24"/>
      <c r="AHX26" s="24"/>
      <c r="AHY26" s="24"/>
      <c r="AHZ26" s="24"/>
      <c r="AIA26" s="24"/>
      <c r="AIB26" s="24"/>
      <c r="AIC26" s="24"/>
      <c r="AID26" s="24"/>
      <c r="AIE26" s="24"/>
      <c r="AIF26" s="24"/>
      <c r="AIG26" s="24"/>
      <c r="AIH26" s="24"/>
      <c r="AII26" s="24"/>
      <c r="AIJ26" s="24"/>
      <c r="AIK26" s="24"/>
      <c r="AIL26" s="24"/>
      <c r="AIM26" s="24"/>
      <c r="AIN26" s="24"/>
      <c r="AIO26" s="24"/>
      <c r="AIP26" s="24"/>
      <c r="AIQ26" s="24"/>
      <c r="AIR26" s="24"/>
      <c r="AIS26" s="24"/>
      <c r="AIT26" s="24"/>
      <c r="AIU26" s="24"/>
      <c r="AIV26" s="24"/>
      <c r="AIW26" s="24"/>
      <c r="AIX26" s="24"/>
      <c r="AIY26" s="24"/>
      <c r="AIZ26" s="24"/>
      <c r="AJA26" s="24"/>
      <c r="AJB26" s="24"/>
      <c r="AJC26" s="24"/>
      <c r="AJD26" s="24"/>
      <c r="AJE26" s="24"/>
      <c r="AJF26" s="24"/>
      <c r="AJG26" s="24"/>
      <c r="AJH26" s="24"/>
      <c r="AJI26" s="24"/>
      <c r="AJJ26" s="24"/>
      <c r="AJK26" s="24"/>
      <c r="AJL26" s="24"/>
      <c r="AJM26" s="24"/>
      <c r="AJN26" s="24"/>
      <c r="AJO26" s="24"/>
      <c r="AJP26" s="24"/>
      <c r="AJQ26" s="24"/>
      <c r="AJR26" s="24"/>
      <c r="AJS26" s="24"/>
      <c r="AJT26" s="24"/>
      <c r="AJU26" s="24"/>
      <c r="AJV26" s="24"/>
      <c r="AJW26" s="24"/>
      <c r="AJX26" s="24"/>
      <c r="AJY26" s="24"/>
      <c r="AJZ26" s="24"/>
      <c r="AKA26" s="24"/>
      <c r="AKB26" s="24"/>
      <c r="AKC26" s="24"/>
      <c r="AKD26" s="24"/>
      <c r="AKE26" s="24"/>
      <c r="AKF26" s="24"/>
      <c r="AKG26" s="24"/>
      <c r="AKH26" s="24"/>
      <c r="AKI26" s="24"/>
      <c r="AKJ26" s="24"/>
      <c r="AKK26" s="24"/>
      <c r="AKL26" s="24"/>
      <c r="AKM26" s="24"/>
      <c r="AKN26" s="24"/>
      <c r="AKO26" s="24"/>
      <c r="AKP26" s="24"/>
      <c r="AKQ26" s="24"/>
      <c r="AKR26" s="24"/>
      <c r="AKS26" s="24"/>
      <c r="AKT26" s="24"/>
      <c r="AKU26" s="24"/>
      <c r="AKV26" s="24"/>
      <c r="AKW26" s="24"/>
      <c r="AKX26" s="24"/>
      <c r="AKY26" s="24"/>
      <c r="AKZ26" s="24"/>
      <c r="ALA26" s="24"/>
      <c r="ALB26" s="24"/>
      <c r="ALC26" s="24"/>
      <c r="ALD26" s="24"/>
      <c r="ALE26" s="24"/>
      <c r="ALF26" s="24"/>
      <c r="ALG26" s="24"/>
      <c r="ALH26" s="24"/>
      <c r="ALI26" s="24"/>
      <c r="ALJ26" s="24"/>
      <c r="ALK26" s="24"/>
      <c r="ALL26" s="24"/>
      <c r="ALM26" s="24"/>
      <c r="ALN26" s="24"/>
      <c r="ALO26" s="24"/>
      <c r="ALP26" s="24"/>
      <c r="ALQ26" s="24"/>
      <c r="ALR26" s="24"/>
      <c r="ALS26" s="24"/>
      <c r="ALT26" s="24"/>
      <c r="ALU26" s="24"/>
      <c r="ALV26" s="24"/>
      <c r="ALW26" s="24"/>
      <c r="ALX26" s="24"/>
      <c r="ALY26" s="24"/>
      <c r="ALZ26" s="24"/>
      <c r="AMA26" s="24"/>
      <c r="AMB26" s="24"/>
      <c r="AMC26" s="24"/>
      <c r="AMD26" s="24"/>
      <c r="AME26" s="24"/>
      <c r="AMF26" s="24"/>
      <c r="AMG26" s="24"/>
      <c r="AMH26" s="24"/>
      <c r="AMI26" s="24"/>
      <c r="AMJ26" s="24"/>
      <c r="AMK26" s="24"/>
    </row>
    <row r="27" spans="1:1025" s="27" customFormat="1" ht="14.25" x14ac:dyDescent="0.2">
      <c r="A27" s="50" t="s">
        <v>25</v>
      </c>
      <c r="B27" s="39"/>
      <c r="C27" s="40">
        <f>'[1]2015'!T1260</f>
        <v>56075.47</v>
      </c>
      <c r="D27" s="40">
        <f>'[1]2016'!T1487</f>
        <v>51229.150000000009</v>
      </c>
      <c r="E27" s="41">
        <f>'[1]2017'!T1096</f>
        <v>9782.24</v>
      </c>
      <c r="F27" s="42">
        <f>'[1]2018'!T685</f>
        <v>12743.46</v>
      </c>
      <c r="G27" s="52">
        <v>1804.16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</row>
    <row r="28" spans="1:1025" s="27" customFormat="1" ht="28.5" x14ac:dyDescent="0.2">
      <c r="A28" s="50" t="s">
        <v>26</v>
      </c>
      <c r="B28" s="39"/>
      <c r="C28" s="53">
        <f>'[1]2015'!T1261</f>
        <v>1478</v>
      </c>
      <c r="D28" s="40">
        <v>0</v>
      </c>
      <c r="E28" s="41"/>
      <c r="F28" s="42"/>
      <c r="G28" s="52">
        <v>0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</row>
    <row r="29" spans="1:1025" s="27" customFormat="1" ht="28.5" x14ac:dyDescent="0.2">
      <c r="A29" s="50" t="s">
        <v>27</v>
      </c>
      <c r="B29" s="39"/>
      <c r="C29" s="40">
        <f>'[1]2015'!T1278</f>
        <v>13259.380000000001</v>
      </c>
      <c r="D29" s="40">
        <v>0</v>
      </c>
      <c r="E29" s="41">
        <f>'[1]2017'!T1106</f>
        <v>18402.89</v>
      </c>
      <c r="F29" s="42">
        <f>'[1]2018'!T416</f>
        <v>9906.52</v>
      </c>
      <c r="G29" s="52">
        <v>0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</row>
    <row r="30" spans="1:1025" s="27" customFormat="1" ht="28.5" x14ac:dyDescent="0.2">
      <c r="A30" s="50" t="s">
        <v>28</v>
      </c>
      <c r="B30" s="39"/>
      <c r="C30" s="40">
        <f>'[1]2015'!T1280</f>
        <v>9418</v>
      </c>
      <c r="D30" s="40">
        <f>'[1]2016'!T1501</f>
        <v>17651.2</v>
      </c>
      <c r="E30" s="41">
        <v>0</v>
      </c>
      <c r="F30" s="42">
        <f>'[1]2018'!T399</f>
        <v>4665</v>
      </c>
      <c r="G30" s="52">
        <v>0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</row>
    <row r="31" spans="1:1025" s="27" customFormat="1" ht="14.25" x14ac:dyDescent="0.2">
      <c r="A31" s="50" t="s">
        <v>29</v>
      </c>
      <c r="B31" s="39"/>
      <c r="C31" s="40">
        <f>'[1]2015'!T1368</f>
        <v>548305.99000000046</v>
      </c>
      <c r="D31" s="43">
        <f>'[1]2016'!T1528</f>
        <v>320517.04999999993</v>
      </c>
      <c r="E31" s="41">
        <f>'[1]2017'!T1149</f>
        <v>275985.65000000002</v>
      </c>
      <c r="F31" s="42">
        <f>'[1]2018'!T534</f>
        <v>82669.31</v>
      </c>
      <c r="G31" s="52">
        <v>47556.33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</row>
    <row r="32" spans="1:1025" s="27" customFormat="1" ht="14.25" x14ac:dyDescent="0.2">
      <c r="A32" s="50" t="s">
        <v>30</v>
      </c>
      <c r="B32" s="39"/>
      <c r="C32" s="40">
        <v>0</v>
      </c>
      <c r="D32" s="43">
        <v>0</v>
      </c>
      <c r="E32" s="41">
        <v>0</v>
      </c>
      <c r="F32" s="42">
        <v>8258</v>
      </c>
      <c r="G32" s="52">
        <v>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RS32" s="24"/>
      <c r="RT32" s="24"/>
      <c r="RU32" s="24"/>
      <c r="RV32" s="24"/>
      <c r="RW32" s="24"/>
      <c r="RX32" s="24"/>
      <c r="RY32" s="24"/>
      <c r="RZ32" s="24"/>
      <c r="SA32" s="24"/>
      <c r="SB32" s="24"/>
      <c r="SC32" s="24"/>
      <c r="SD32" s="24"/>
      <c r="SE32" s="24"/>
      <c r="SF32" s="24"/>
      <c r="SG32" s="24"/>
      <c r="SH32" s="24"/>
      <c r="SI32" s="24"/>
      <c r="SJ32" s="24"/>
      <c r="SK32" s="24"/>
      <c r="SL32" s="24"/>
      <c r="SM32" s="24"/>
      <c r="SN32" s="24"/>
      <c r="SO32" s="24"/>
      <c r="SP32" s="24"/>
      <c r="SQ32" s="24"/>
      <c r="SR32" s="24"/>
      <c r="SS32" s="24"/>
      <c r="ST32" s="24"/>
      <c r="SU32" s="24"/>
      <c r="SV32" s="24"/>
      <c r="SW32" s="24"/>
      <c r="SX32" s="24"/>
      <c r="SY32" s="24"/>
      <c r="SZ32" s="24"/>
      <c r="TA32" s="24"/>
      <c r="TB32" s="24"/>
      <c r="TC32" s="24"/>
      <c r="TD32" s="24"/>
      <c r="TE32" s="24"/>
      <c r="TF32" s="24"/>
      <c r="TG32" s="24"/>
      <c r="TH32" s="24"/>
      <c r="TI32" s="24"/>
      <c r="TJ32" s="24"/>
      <c r="TK32" s="24"/>
      <c r="TL32" s="24"/>
      <c r="TM32" s="24"/>
      <c r="TN32" s="24"/>
      <c r="TO32" s="24"/>
      <c r="TP32" s="24"/>
      <c r="TQ32" s="24"/>
      <c r="TR32" s="24"/>
      <c r="TS32" s="24"/>
      <c r="TT32" s="24"/>
      <c r="TU32" s="24"/>
      <c r="TV32" s="24"/>
      <c r="TW32" s="24"/>
      <c r="TX32" s="24"/>
      <c r="TY32" s="24"/>
      <c r="TZ32" s="24"/>
      <c r="UA32" s="24"/>
      <c r="UB32" s="24"/>
      <c r="UC32" s="24"/>
      <c r="UD32" s="24"/>
      <c r="UE32" s="24"/>
      <c r="UF32" s="24"/>
      <c r="UG32" s="24"/>
      <c r="UH32" s="24"/>
      <c r="UI32" s="24"/>
      <c r="UJ32" s="24"/>
      <c r="UK32" s="24"/>
      <c r="UL32" s="24"/>
      <c r="UM32" s="24"/>
      <c r="UN32" s="24"/>
      <c r="UO32" s="24"/>
      <c r="UP32" s="24"/>
      <c r="UQ32" s="24"/>
      <c r="UR32" s="24"/>
      <c r="US32" s="24"/>
      <c r="UT32" s="24"/>
      <c r="UU32" s="24"/>
      <c r="UV32" s="24"/>
      <c r="UW32" s="24"/>
      <c r="UX32" s="24"/>
      <c r="UY32" s="24"/>
      <c r="UZ32" s="24"/>
      <c r="VA32" s="24"/>
      <c r="VB32" s="24"/>
      <c r="VC32" s="24"/>
      <c r="VD32" s="24"/>
      <c r="VE32" s="24"/>
      <c r="VF32" s="24"/>
      <c r="VG32" s="24"/>
      <c r="VH32" s="24"/>
      <c r="VI32" s="24"/>
      <c r="VJ32" s="24"/>
      <c r="VK32" s="24"/>
      <c r="VL32" s="24"/>
      <c r="VM32" s="24"/>
      <c r="VN32" s="24"/>
      <c r="VO32" s="24"/>
      <c r="VP32" s="24"/>
      <c r="VQ32" s="24"/>
      <c r="VR32" s="24"/>
      <c r="VS32" s="24"/>
      <c r="VT32" s="24"/>
      <c r="VU32" s="24"/>
      <c r="VV32" s="24"/>
      <c r="VW32" s="24"/>
      <c r="VX32" s="24"/>
      <c r="VY32" s="24"/>
      <c r="VZ32" s="24"/>
      <c r="WA32" s="24"/>
      <c r="WB32" s="24"/>
      <c r="WC32" s="24"/>
      <c r="WD32" s="24"/>
      <c r="WE32" s="24"/>
      <c r="WF32" s="24"/>
      <c r="WG32" s="24"/>
      <c r="WH32" s="24"/>
      <c r="WI32" s="24"/>
      <c r="WJ32" s="24"/>
      <c r="WK32" s="24"/>
      <c r="WL32" s="24"/>
      <c r="WM32" s="24"/>
      <c r="WN32" s="24"/>
      <c r="WO32" s="24"/>
      <c r="WP32" s="24"/>
      <c r="WQ32" s="24"/>
      <c r="WR32" s="24"/>
      <c r="WS32" s="24"/>
      <c r="WT32" s="24"/>
      <c r="WU32" s="24"/>
      <c r="WV32" s="24"/>
      <c r="WW32" s="24"/>
      <c r="WX32" s="24"/>
      <c r="WY32" s="24"/>
      <c r="WZ32" s="24"/>
      <c r="XA32" s="24"/>
      <c r="XB32" s="24"/>
      <c r="XC32" s="24"/>
      <c r="XD32" s="24"/>
      <c r="XE32" s="24"/>
      <c r="XF32" s="24"/>
      <c r="XG32" s="24"/>
      <c r="XH32" s="24"/>
      <c r="XI32" s="24"/>
      <c r="XJ32" s="24"/>
      <c r="XK32" s="24"/>
      <c r="XL32" s="24"/>
      <c r="XM32" s="24"/>
      <c r="XN32" s="24"/>
      <c r="XO32" s="24"/>
      <c r="XP32" s="24"/>
      <c r="XQ32" s="24"/>
      <c r="XR32" s="24"/>
      <c r="XS32" s="24"/>
      <c r="XT32" s="24"/>
      <c r="XU32" s="24"/>
      <c r="XV32" s="24"/>
      <c r="XW32" s="24"/>
      <c r="XX32" s="24"/>
      <c r="XY32" s="24"/>
      <c r="XZ32" s="24"/>
      <c r="YA32" s="24"/>
      <c r="YB32" s="24"/>
      <c r="YC32" s="24"/>
      <c r="YD32" s="24"/>
      <c r="YE32" s="24"/>
      <c r="YF32" s="24"/>
      <c r="YG32" s="24"/>
      <c r="YH32" s="24"/>
      <c r="YI32" s="24"/>
      <c r="YJ32" s="24"/>
      <c r="YK32" s="24"/>
      <c r="YL32" s="24"/>
      <c r="YM32" s="24"/>
      <c r="YN32" s="24"/>
      <c r="YO32" s="24"/>
      <c r="YP32" s="24"/>
      <c r="YQ32" s="24"/>
      <c r="YR32" s="24"/>
      <c r="YS32" s="24"/>
      <c r="YT32" s="24"/>
      <c r="YU32" s="24"/>
      <c r="YV32" s="24"/>
      <c r="YW32" s="24"/>
      <c r="YX32" s="24"/>
      <c r="YY32" s="24"/>
      <c r="YZ32" s="24"/>
      <c r="ZA32" s="24"/>
      <c r="ZB32" s="24"/>
      <c r="ZC32" s="24"/>
      <c r="ZD32" s="24"/>
      <c r="ZE32" s="24"/>
      <c r="ZF32" s="24"/>
      <c r="ZG32" s="24"/>
      <c r="ZH32" s="24"/>
      <c r="ZI32" s="24"/>
      <c r="ZJ32" s="24"/>
      <c r="ZK32" s="24"/>
      <c r="ZL32" s="24"/>
      <c r="ZM32" s="24"/>
      <c r="ZN32" s="24"/>
      <c r="ZO32" s="24"/>
      <c r="ZP32" s="24"/>
      <c r="ZQ32" s="24"/>
      <c r="ZR32" s="24"/>
      <c r="ZS32" s="24"/>
      <c r="ZT32" s="24"/>
      <c r="ZU32" s="24"/>
      <c r="ZV32" s="24"/>
      <c r="ZW32" s="24"/>
      <c r="ZX32" s="24"/>
      <c r="ZY32" s="24"/>
      <c r="ZZ32" s="24"/>
      <c r="AAA32" s="24"/>
      <c r="AAB32" s="24"/>
      <c r="AAC32" s="24"/>
      <c r="AAD32" s="24"/>
      <c r="AAE32" s="24"/>
      <c r="AAF32" s="24"/>
      <c r="AAG32" s="24"/>
      <c r="AAH32" s="24"/>
      <c r="AAI32" s="24"/>
      <c r="AAJ32" s="24"/>
      <c r="AAK32" s="24"/>
      <c r="AAL32" s="24"/>
      <c r="AAM32" s="24"/>
      <c r="AAN32" s="24"/>
      <c r="AAO32" s="24"/>
      <c r="AAP32" s="24"/>
      <c r="AAQ32" s="24"/>
      <c r="AAR32" s="24"/>
      <c r="AAS32" s="24"/>
      <c r="AAT32" s="24"/>
      <c r="AAU32" s="24"/>
      <c r="AAV32" s="24"/>
      <c r="AAW32" s="24"/>
      <c r="AAX32" s="24"/>
      <c r="AAY32" s="24"/>
      <c r="AAZ32" s="24"/>
      <c r="ABA32" s="24"/>
      <c r="ABB32" s="24"/>
      <c r="ABC32" s="24"/>
      <c r="ABD32" s="24"/>
      <c r="ABE32" s="24"/>
      <c r="ABF32" s="24"/>
      <c r="ABG32" s="24"/>
      <c r="ABH32" s="24"/>
      <c r="ABI32" s="24"/>
      <c r="ABJ32" s="24"/>
      <c r="ABK32" s="24"/>
      <c r="ABL32" s="24"/>
      <c r="ABM32" s="24"/>
      <c r="ABN32" s="24"/>
      <c r="ABO32" s="24"/>
      <c r="ABP32" s="24"/>
      <c r="ABQ32" s="24"/>
      <c r="ABR32" s="24"/>
      <c r="ABS32" s="24"/>
      <c r="ABT32" s="24"/>
      <c r="ABU32" s="24"/>
      <c r="ABV32" s="24"/>
      <c r="ABW32" s="24"/>
      <c r="ABX32" s="24"/>
      <c r="ABY32" s="24"/>
      <c r="ABZ32" s="24"/>
      <c r="ACA32" s="24"/>
      <c r="ACB32" s="24"/>
      <c r="ACC32" s="24"/>
      <c r="ACD32" s="24"/>
      <c r="ACE32" s="24"/>
      <c r="ACF32" s="24"/>
      <c r="ACG32" s="24"/>
      <c r="ACH32" s="24"/>
      <c r="ACI32" s="24"/>
      <c r="ACJ32" s="24"/>
      <c r="ACK32" s="24"/>
      <c r="ACL32" s="24"/>
      <c r="ACM32" s="24"/>
      <c r="ACN32" s="24"/>
      <c r="ACO32" s="24"/>
      <c r="ACP32" s="24"/>
      <c r="ACQ32" s="24"/>
      <c r="ACR32" s="24"/>
      <c r="ACS32" s="24"/>
      <c r="ACT32" s="24"/>
      <c r="ACU32" s="24"/>
      <c r="ACV32" s="24"/>
      <c r="ACW32" s="24"/>
      <c r="ACX32" s="24"/>
      <c r="ACY32" s="24"/>
      <c r="ACZ32" s="24"/>
      <c r="ADA32" s="24"/>
      <c r="ADB32" s="24"/>
      <c r="ADC32" s="24"/>
      <c r="ADD32" s="24"/>
      <c r="ADE32" s="24"/>
      <c r="ADF32" s="24"/>
      <c r="ADG32" s="24"/>
      <c r="ADH32" s="24"/>
      <c r="ADI32" s="24"/>
      <c r="ADJ32" s="24"/>
      <c r="ADK32" s="24"/>
      <c r="ADL32" s="24"/>
      <c r="ADM32" s="24"/>
      <c r="ADN32" s="24"/>
      <c r="ADO32" s="24"/>
      <c r="ADP32" s="24"/>
      <c r="ADQ32" s="24"/>
      <c r="ADR32" s="24"/>
      <c r="ADS32" s="24"/>
      <c r="ADT32" s="24"/>
      <c r="ADU32" s="24"/>
      <c r="ADV32" s="24"/>
      <c r="ADW32" s="24"/>
      <c r="ADX32" s="24"/>
      <c r="ADY32" s="24"/>
      <c r="ADZ32" s="24"/>
      <c r="AEA32" s="24"/>
      <c r="AEB32" s="24"/>
      <c r="AEC32" s="24"/>
      <c r="AED32" s="24"/>
      <c r="AEE32" s="24"/>
      <c r="AEF32" s="24"/>
      <c r="AEG32" s="24"/>
      <c r="AEH32" s="24"/>
      <c r="AEI32" s="24"/>
      <c r="AEJ32" s="24"/>
      <c r="AEK32" s="24"/>
      <c r="AEL32" s="24"/>
      <c r="AEM32" s="24"/>
      <c r="AEN32" s="24"/>
      <c r="AEO32" s="24"/>
      <c r="AEP32" s="24"/>
      <c r="AEQ32" s="24"/>
      <c r="AER32" s="24"/>
      <c r="AES32" s="24"/>
      <c r="AET32" s="24"/>
      <c r="AEU32" s="24"/>
      <c r="AEV32" s="24"/>
      <c r="AEW32" s="24"/>
      <c r="AEX32" s="24"/>
      <c r="AEY32" s="24"/>
      <c r="AEZ32" s="24"/>
      <c r="AFA32" s="24"/>
      <c r="AFB32" s="24"/>
      <c r="AFC32" s="24"/>
      <c r="AFD32" s="24"/>
      <c r="AFE32" s="24"/>
      <c r="AFF32" s="24"/>
      <c r="AFG32" s="24"/>
      <c r="AFH32" s="24"/>
      <c r="AFI32" s="24"/>
      <c r="AFJ32" s="24"/>
      <c r="AFK32" s="24"/>
      <c r="AFL32" s="24"/>
      <c r="AFM32" s="24"/>
      <c r="AFN32" s="24"/>
      <c r="AFO32" s="24"/>
      <c r="AFP32" s="24"/>
      <c r="AFQ32" s="24"/>
      <c r="AFR32" s="24"/>
      <c r="AFS32" s="24"/>
      <c r="AFT32" s="24"/>
      <c r="AFU32" s="24"/>
      <c r="AFV32" s="24"/>
      <c r="AFW32" s="24"/>
      <c r="AFX32" s="24"/>
      <c r="AFY32" s="24"/>
      <c r="AFZ32" s="24"/>
      <c r="AGA32" s="24"/>
      <c r="AGB32" s="24"/>
      <c r="AGC32" s="24"/>
      <c r="AGD32" s="24"/>
      <c r="AGE32" s="24"/>
      <c r="AGF32" s="24"/>
      <c r="AGG32" s="24"/>
      <c r="AGH32" s="24"/>
      <c r="AGI32" s="24"/>
      <c r="AGJ32" s="24"/>
      <c r="AGK32" s="24"/>
      <c r="AGL32" s="24"/>
      <c r="AGM32" s="24"/>
      <c r="AGN32" s="24"/>
      <c r="AGO32" s="24"/>
      <c r="AGP32" s="24"/>
      <c r="AGQ32" s="24"/>
      <c r="AGR32" s="24"/>
      <c r="AGS32" s="24"/>
      <c r="AGT32" s="24"/>
      <c r="AGU32" s="24"/>
      <c r="AGV32" s="24"/>
      <c r="AGW32" s="24"/>
      <c r="AGX32" s="24"/>
      <c r="AGY32" s="24"/>
      <c r="AGZ32" s="24"/>
      <c r="AHA32" s="24"/>
      <c r="AHB32" s="24"/>
      <c r="AHC32" s="24"/>
      <c r="AHD32" s="24"/>
      <c r="AHE32" s="24"/>
      <c r="AHF32" s="24"/>
      <c r="AHG32" s="24"/>
      <c r="AHH32" s="24"/>
      <c r="AHI32" s="24"/>
      <c r="AHJ32" s="24"/>
      <c r="AHK32" s="24"/>
      <c r="AHL32" s="24"/>
      <c r="AHM32" s="24"/>
      <c r="AHN32" s="24"/>
      <c r="AHO32" s="24"/>
      <c r="AHP32" s="24"/>
      <c r="AHQ32" s="24"/>
      <c r="AHR32" s="24"/>
      <c r="AHS32" s="24"/>
      <c r="AHT32" s="24"/>
      <c r="AHU32" s="24"/>
      <c r="AHV32" s="24"/>
      <c r="AHW32" s="24"/>
      <c r="AHX32" s="24"/>
      <c r="AHY32" s="24"/>
      <c r="AHZ32" s="24"/>
      <c r="AIA32" s="24"/>
      <c r="AIB32" s="24"/>
      <c r="AIC32" s="24"/>
      <c r="AID32" s="24"/>
      <c r="AIE32" s="24"/>
      <c r="AIF32" s="24"/>
      <c r="AIG32" s="24"/>
      <c r="AIH32" s="24"/>
      <c r="AII32" s="24"/>
      <c r="AIJ32" s="24"/>
      <c r="AIK32" s="24"/>
      <c r="AIL32" s="24"/>
      <c r="AIM32" s="24"/>
      <c r="AIN32" s="24"/>
      <c r="AIO32" s="24"/>
      <c r="AIP32" s="24"/>
      <c r="AIQ32" s="24"/>
      <c r="AIR32" s="24"/>
      <c r="AIS32" s="24"/>
      <c r="AIT32" s="24"/>
      <c r="AIU32" s="24"/>
      <c r="AIV32" s="24"/>
      <c r="AIW32" s="24"/>
      <c r="AIX32" s="24"/>
      <c r="AIY32" s="24"/>
      <c r="AIZ32" s="24"/>
      <c r="AJA32" s="24"/>
      <c r="AJB32" s="24"/>
      <c r="AJC32" s="24"/>
      <c r="AJD32" s="24"/>
      <c r="AJE32" s="24"/>
      <c r="AJF32" s="24"/>
      <c r="AJG32" s="24"/>
      <c r="AJH32" s="24"/>
      <c r="AJI32" s="24"/>
      <c r="AJJ32" s="24"/>
      <c r="AJK32" s="24"/>
      <c r="AJL32" s="24"/>
      <c r="AJM32" s="24"/>
      <c r="AJN32" s="24"/>
      <c r="AJO32" s="24"/>
      <c r="AJP32" s="24"/>
      <c r="AJQ32" s="24"/>
      <c r="AJR32" s="24"/>
      <c r="AJS32" s="24"/>
      <c r="AJT32" s="24"/>
      <c r="AJU32" s="24"/>
      <c r="AJV32" s="24"/>
      <c r="AJW32" s="24"/>
      <c r="AJX32" s="24"/>
      <c r="AJY32" s="24"/>
      <c r="AJZ32" s="24"/>
      <c r="AKA32" s="24"/>
      <c r="AKB32" s="24"/>
      <c r="AKC32" s="24"/>
      <c r="AKD32" s="24"/>
      <c r="AKE32" s="24"/>
      <c r="AKF32" s="24"/>
      <c r="AKG32" s="24"/>
      <c r="AKH32" s="24"/>
      <c r="AKI32" s="24"/>
      <c r="AKJ32" s="24"/>
      <c r="AKK32" s="24"/>
      <c r="AKL32" s="24"/>
      <c r="AKM32" s="24"/>
      <c r="AKN32" s="24"/>
      <c r="AKO32" s="24"/>
      <c r="AKP32" s="24"/>
      <c r="AKQ32" s="24"/>
      <c r="AKR32" s="24"/>
      <c r="AKS32" s="24"/>
      <c r="AKT32" s="24"/>
      <c r="AKU32" s="24"/>
      <c r="AKV32" s="24"/>
      <c r="AKW32" s="24"/>
      <c r="AKX32" s="24"/>
      <c r="AKY32" s="24"/>
      <c r="AKZ32" s="24"/>
      <c r="ALA32" s="24"/>
      <c r="ALB32" s="24"/>
      <c r="ALC32" s="24"/>
      <c r="ALD32" s="24"/>
      <c r="ALE32" s="24"/>
      <c r="ALF32" s="24"/>
      <c r="ALG32" s="24"/>
      <c r="ALH32" s="24"/>
      <c r="ALI32" s="24"/>
      <c r="ALJ32" s="24"/>
      <c r="ALK32" s="24"/>
      <c r="ALL32" s="24"/>
      <c r="ALM32" s="24"/>
      <c r="ALN32" s="24"/>
      <c r="ALO32" s="24"/>
      <c r="ALP32" s="24"/>
      <c r="ALQ32" s="24"/>
      <c r="ALR32" s="24"/>
      <c r="ALS32" s="24"/>
      <c r="ALT32" s="24"/>
      <c r="ALU32" s="24"/>
      <c r="ALV32" s="24"/>
      <c r="ALW32" s="24"/>
      <c r="ALX32" s="24"/>
      <c r="ALY32" s="24"/>
      <c r="ALZ32" s="24"/>
      <c r="AMA32" s="24"/>
      <c r="AMB32" s="24"/>
      <c r="AMC32" s="24"/>
      <c r="AMD32" s="24"/>
      <c r="AME32" s="24"/>
      <c r="AMF32" s="24"/>
      <c r="AMG32" s="24"/>
      <c r="AMH32" s="24"/>
      <c r="AMI32" s="24"/>
      <c r="AMJ32" s="24"/>
      <c r="AMK32" s="24"/>
    </row>
    <row r="33" spans="1:1025" s="27" customFormat="1" ht="14.25" x14ac:dyDescent="0.2">
      <c r="A33" s="50" t="s">
        <v>31</v>
      </c>
      <c r="B33" s="39"/>
      <c r="C33" s="40">
        <f>'[1]2015'!T1377</f>
        <v>138061.58000000002</v>
      </c>
      <c r="D33" s="40">
        <f>'[1]2016'!T1544</f>
        <v>50444.890000000007</v>
      </c>
      <c r="E33" s="41">
        <f>'[1]2017'!T1155</f>
        <v>35913.01</v>
      </c>
      <c r="F33" s="42">
        <f>'[1]2018'!T552</f>
        <v>8247</v>
      </c>
      <c r="G33" s="52">
        <v>1180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RS33" s="24"/>
      <c r="RT33" s="24"/>
      <c r="RU33" s="24"/>
      <c r="RV33" s="24"/>
      <c r="RW33" s="24"/>
      <c r="RX33" s="24"/>
      <c r="RY33" s="24"/>
      <c r="RZ33" s="24"/>
      <c r="SA33" s="24"/>
      <c r="SB33" s="24"/>
      <c r="SC33" s="24"/>
      <c r="SD33" s="24"/>
      <c r="SE33" s="24"/>
      <c r="SF33" s="24"/>
      <c r="SG33" s="24"/>
      <c r="SH33" s="24"/>
      <c r="SI33" s="24"/>
      <c r="SJ33" s="24"/>
      <c r="SK33" s="24"/>
      <c r="SL33" s="24"/>
      <c r="SM33" s="24"/>
      <c r="SN33" s="24"/>
      <c r="SO33" s="24"/>
      <c r="SP33" s="24"/>
      <c r="SQ33" s="24"/>
      <c r="SR33" s="24"/>
      <c r="SS33" s="24"/>
      <c r="ST33" s="24"/>
      <c r="SU33" s="24"/>
      <c r="SV33" s="24"/>
      <c r="SW33" s="24"/>
      <c r="SX33" s="24"/>
      <c r="SY33" s="24"/>
      <c r="SZ33" s="24"/>
      <c r="TA33" s="24"/>
      <c r="TB33" s="24"/>
      <c r="TC33" s="24"/>
      <c r="TD33" s="24"/>
      <c r="TE33" s="24"/>
      <c r="TF33" s="24"/>
      <c r="TG33" s="24"/>
      <c r="TH33" s="24"/>
      <c r="TI33" s="24"/>
      <c r="TJ33" s="24"/>
      <c r="TK33" s="24"/>
      <c r="TL33" s="24"/>
      <c r="TM33" s="24"/>
      <c r="TN33" s="24"/>
      <c r="TO33" s="24"/>
      <c r="TP33" s="24"/>
      <c r="TQ33" s="24"/>
      <c r="TR33" s="24"/>
      <c r="TS33" s="24"/>
      <c r="TT33" s="24"/>
      <c r="TU33" s="24"/>
      <c r="TV33" s="24"/>
      <c r="TW33" s="24"/>
      <c r="TX33" s="24"/>
      <c r="TY33" s="24"/>
      <c r="TZ33" s="24"/>
      <c r="UA33" s="24"/>
      <c r="UB33" s="24"/>
      <c r="UC33" s="24"/>
      <c r="UD33" s="24"/>
      <c r="UE33" s="24"/>
      <c r="UF33" s="24"/>
      <c r="UG33" s="24"/>
      <c r="UH33" s="24"/>
      <c r="UI33" s="24"/>
      <c r="UJ33" s="24"/>
      <c r="UK33" s="24"/>
      <c r="UL33" s="24"/>
      <c r="UM33" s="24"/>
      <c r="UN33" s="24"/>
      <c r="UO33" s="24"/>
      <c r="UP33" s="24"/>
      <c r="UQ33" s="24"/>
      <c r="UR33" s="24"/>
      <c r="US33" s="24"/>
      <c r="UT33" s="24"/>
      <c r="UU33" s="24"/>
      <c r="UV33" s="24"/>
      <c r="UW33" s="24"/>
      <c r="UX33" s="24"/>
      <c r="UY33" s="24"/>
      <c r="UZ33" s="24"/>
      <c r="VA33" s="24"/>
      <c r="VB33" s="24"/>
      <c r="VC33" s="24"/>
      <c r="VD33" s="24"/>
      <c r="VE33" s="24"/>
      <c r="VF33" s="24"/>
      <c r="VG33" s="24"/>
      <c r="VH33" s="24"/>
      <c r="VI33" s="24"/>
      <c r="VJ33" s="24"/>
      <c r="VK33" s="24"/>
      <c r="VL33" s="24"/>
      <c r="VM33" s="24"/>
      <c r="VN33" s="24"/>
      <c r="VO33" s="24"/>
      <c r="VP33" s="24"/>
      <c r="VQ33" s="24"/>
      <c r="VR33" s="24"/>
      <c r="VS33" s="24"/>
      <c r="VT33" s="24"/>
      <c r="VU33" s="24"/>
      <c r="VV33" s="24"/>
      <c r="VW33" s="24"/>
      <c r="VX33" s="24"/>
      <c r="VY33" s="24"/>
      <c r="VZ33" s="24"/>
      <c r="WA33" s="24"/>
      <c r="WB33" s="24"/>
      <c r="WC33" s="24"/>
      <c r="WD33" s="24"/>
      <c r="WE33" s="24"/>
      <c r="WF33" s="24"/>
      <c r="WG33" s="24"/>
      <c r="WH33" s="24"/>
      <c r="WI33" s="24"/>
      <c r="WJ33" s="24"/>
      <c r="WK33" s="24"/>
      <c r="WL33" s="24"/>
      <c r="WM33" s="24"/>
      <c r="WN33" s="24"/>
      <c r="WO33" s="24"/>
      <c r="WP33" s="24"/>
      <c r="WQ33" s="24"/>
      <c r="WR33" s="24"/>
      <c r="WS33" s="24"/>
      <c r="WT33" s="24"/>
      <c r="WU33" s="24"/>
      <c r="WV33" s="24"/>
      <c r="WW33" s="24"/>
      <c r="WX33" s="24"/>
      <c r="WY33" s="24"/>
      <c r="WZ33" s="24"/>
      <c r="XA33" s="24"/>
      <c r="XB33" s="24"/>
      <c r="XC33" s="24"/>
      <c r="XD33" s="24"/>
      <c r="XE33" s="24"/>
      <c r="XF33" s="24"/>
      <c r="XG33" s="24"/>
      <c r="XH33" s="24"/>
      <c r="XI33" s="24"/>
      <c r="XJ33" s="24"/>
      <c r="XK33" s="24"/>
      <c r="XL33" s="24"/>
      <c r="XM33" s="24"/>
      <c r="XN33" s="24"/>
      <c r="XO33" s="24"/>
      <c r="XP33" s="24"/>
      <c r="XQ33" s="24"/>
      <c r="XR33" s="24"/>
      <c r="XS33" s="24"/>
      <c r="XT33" s="24"/>
      <c r="XU33" s="24"/>
      <c r="XV33" s="24"/>
      <c r="XW33" s="24"/>
      <c r="XX33" s="24"/>
      <c r="XY33" s="24"/>
      <c r="XZ33" s="24"/>
      <c r="YA33" s="24"/>
      <c r="YB33" s="24"/>
      <c r="YC33" s="24"/>
      <c r="YD33" s="24"/>
      <c r="YE33" s="24"/>
      <c r="YF33" s="24"/>
      <c r="YG33" s="24"/>
      <c r="YH33" s="24"/>
      <c r="YI33" s="24"/>
      <c r="YJ33" s="24"/>
      <c r="YK33" s="24"/>
      <c r="YL33" s="24"/>
      <c r="YM33" s="24"/>
      <c r="YN33" s="24"/>
      <c r="YO33" s="24"/>
      <c r="YP33" s="24"/>
      <c r="YQ33" s="24"/>
      <c r="YR33" s="24"/>
      <c r="YS33" s="24"/>
      <c r="YT33" s="24"/>
      <c r="YU33" s="24"/>
      <c r="YV33" s="24"/>
      <c r="YW33" s="24"/>
      <c r="YX33" s="24"/>
      <c r="YY33" s="24"/>
      <c r="YZ33" s="24"/>
      <c r="ZA33" s="24"/>
      <c r="ZB33" s="24"/>
      <c r="ZC33" s="24"/>
      <c r="ZD33" s="24"/>
      <c r="ZE33" s="24"/>
      <c r="ZF33" s="24"/>
      <c r="ZG33" s="24"/>
      <c r="ZH33" s="24"/>
      <c r="ZI33" s="24"/>
      <c r="ZJ33" s="24"/>
      <c r="ZK33" s="24"/>
      <c r="ZL33" s="24"/>
      <c r="ZM33" s="24"/>
      <c r="ZN33" s="24"/>
      <c r="ZO33" s="24"/>
      <c r="ZP33" s="24"/>
      <c r="ZQ33" s="24"/>
      <c r="ZR33" s="24"/>
      <c r="ZS33" s="24"/>
      <c r="ZT33" s="24"/>
      <c r="ZU33" s="24"/>
      <c r="ZV33" s="24"/>
      <c r="ZW33" s="24"/>
      <c r="ZX33" s="24"/>
      <c r="ZY33" s="24"/>
      <c r="ZZ33" s="24"/>
      <c r="AAA33" s="24"/>
      <c r="AAB33" s="24"/>
      <c r="AAC33" s="24"/>
      <c r="AAD33" s="24"/>
      <c r="AAE33" s="24"/>
      <c r="AAF33" s="24"/>
      <c r="AAG33" s="24"/>
      <c r="AAH33" s="24"/>
      <c r="AAI33" s="24"/>
      <c r="AAJ33" s="24"/>
      <c r="AAK33" s="24"/>
      <c r="AAL33" s="24"/>
      <c r="AAM33" s="24"/>
      <c r="AAN33" s="24"/>
      <c r="AAO33" s="24"/>
      <c r="AAP33" s="24"/>
      <c r="AAQ33" s="24"/>
      <c r="AAR33" s="24"/>
      <c r="AAS33" s="24"/>
      <c r="AAT33" s="24"/>
      <c r="AAU33" s="24"/>
      <c r="AAV33" s="24"/>
      <c r="AAW33" s="24"/>
      <c r="AAX33" s="24"/>
      <c r="AAY33" s="24"/>
      <c r="AAZ33" s="24"/>
      <c r="ABA33" s="24"/>
      <c r="ABB33" s="24"/>
      <c r="ABC33" s="24"/>
      <c r="ABD33" s="24"/>
      <c r="ABE33" s="24"/>
      <c r="ABF33" s="24"/>
      <c r="ABG33" s="24"/>
      <c r="ABH33" s="24"/>
      <c r="ABI33" s="24"/>
      <c r="ABJ33" s="24"/>
      <c r="ABK33" s="24"/>
      <c r="ABL33" s="24"/>
      <c r="ABM33" s="24"/>
      <c r="ABN33" s="24"/>
      <c r="ABO33" s="24"/>
      <c r="ABP33" s="24"/>
      <c r="ABQ33" s="24"/>
      <c r="ABR33" s="24"/>
      <c r="ABS33" s="24"/>
      <c r="ABT33" s="24"/>
      <c r="ABU33" s="24"/>
      <c r="ABV33" s="24"/>
      <c r="ABW33" s="24"/>
      <c r="ABX33" s="24"/>
      <c r="ABY33" s="24"/>
      <c r="ABZ33" s="24"/>
      <c r="ACA33" s="24"/>
      <c r="ACB33" s="24"/>
      <c r="ACC33" s="24"/>
      <c r="ACD33" s="24"/>
      <c r="ACE33" s="24"/>
      <c r="ACF33" s="24"/>
      <c r="ACG33" s="24"/>
      <c r="ACH33" s="24"/>
      <c r="ACI33" s="24"/>
      <c r="ACJ33" s="24"/>
      <c r="ACK33" s="24"/>
      <c r="ACL33" s="24"/>
      <c r="ACM33" s="24"/>
      <c r="ACN33" s="24"/>
      <c r="ACO33" s="24"/>
      <c r="ACP33" s="24"/>
      <c r="ACQ33" s="24"/>
      <c r="ACR33" s="24"/>
      <c r="ACS33" s="24"/>
      <c r="ACT33" s="24"/>
      <c r="ACU33" s="24"/>
      <c r="ACV33" s="24"/>
      <c r="ACW33" s="24"/>
      <c r="ACX33" s="24"/>
      <c r="ACY33" s="24"/>
      <c r="ACZ33" s="24"/>
      <c r="ADA33" s="24"/>
      <c r="ADB33" s="24"/>
      <c r="ADC33" s="24"/>
      <c r="ADD33" s="24"/>
      <c r="ADE33" s="24"/>
      <c r="ADF33" s="24"/>
      <c r="ADG33" s="24"/>
      <c r="ADH33" s="24"/>
      <c r="ADI33" s="24"/>
      <c r="ADJ33" s="24"/>
      <c r="ADK33" s="24"/>
      <c r="ADL33" s="24"/>
      <c r="ADM33" s="24"/>
      <c r="ADN33" s="24"/>
      <c r="ADO33" s="24"/>
      <c r="ADP33" s="24"/>
      <c r="ADQ33" s="24"/>
      <c r="ADR33" s="24"/>
      <c r="ADS33" s="24"/>
      <c r="ADT33" s="24"/>
      <c r="ADU33" s="24"/>
      <c r="ADV33" s="24"/>
      <c r="ADW33" s="24"/>
      <c r="ADX33" s="24"/>
      <c r="ADY33" s="24"/>
      <c r="ADZ33" s="24"/>
      <c r="AEA33" s="24"/>
      <c r="AEB33" s="24"/>
      <c r="AEC33" s="24"/>
      <c r="AED33" s="24"/>
      <c r="AEE33" s="24"/>
      <c r="AEF33" s="24"/>
      <c r="AEG33" s="24"/>
      <c r="AEH33" s="24"/>
      <c r="AEI33" s="24"/>
      <c r="AEJ33" s="24"/>
      <c r="AEK33" s="24"/>
      <c r="AEL33" s="24"/>
      <c r="AEM33" s="24"/>
      <c r="AEN33" s="24"/>
      <c r="AEO33" s="24"/>
      <c r="AEP33" s="24"/>
      <c r="AEQ33" s="24"/>
      <c r="AER33" s="24"/>
      <c r="AES33" s="24"/>
      <c r="AET33" s="24"/>
      <c r="AEU33" s="24"/>
      <c r="AEV33" s="24"/>
      <c r="AEW33" s="24"/>
      <c r="AEX33" s="24"/>
      <c r="AEY33" s="24"/>
      <c r="AEZ33" s="24"/>
      <c r="AFA33" s="24"/>
      <c r="AFB33" s="24"/>
      <c r="AFC33" s="24"/>
      <c r="AFD33" s="24"/>
      <c r="AFE33" s="24"/>
      <c r="AFF33" s="24"/>
      <c r="AFG33" s="24"/>
      <c r="AFH33" s="24"/>
      <c r="AFI33" s="24"/>
      <c r="AFJ33" s="24"/>
      <c r="AFK33" s="24"/>
      <c r="AFL33" s="24"/>
      <c r="AFM33" s="24"/>
      <c r="AFN33" s="24"/>
      <c r="AFO33" s="24"/>
      <c r="AFP33" s="24"/>
      <c r="AFQ33" s="24"/>
      <c r="AFR33" s="24"/>
      <c r="AFS33" s="24"/>
      <c r="AFT33" s="24"/>
      <c r="AFU33" s="24"/>
      <c r="AFV33" s="24"/>
      <c r="AFW33" s="24"/>
      <c r="AFX33" s="24"/>
      <c r="AFY33" s="24"/>
      <c r="AFZ33" s="24"/>
      <c r="AGA33" s="24"/>
      <c r="AGB33" s="24"/>
      <c r="AGC33" s="24"/>
      <c r="AGD33" s="24"/>
      <c r="AGE33" s="24"/>
      <c r="AGF33" s="24"/>
      <c r="AGG33" s="24"/>
      <c r="AGH33" s="24"/>
      <c r="AGI33" s="24"/>
      <c r="AGJ33" s="24"/>
      <c r="AGK33" s="24"/>
      <c r="AGL33" s="24"/>
      <c r="AGM33" s="24"/>
      <c r="AGN33" s="24"/>
      <c r="AGO33" s="24"/>
      <c r="AGP33" s="24"/>
      <c r="AGQ33" s="24"/>
      <c r="AGR33" s="24"/>
      <c r="AGS33" s="24"/>
      <c r="AGT33" s="24"/>
      <c r="AGU33" s="24"/>
      <c r="AGV33" s="24"/>
      <c r="AGW33" s="24"/>
      <c r="AGX33" s="24"/>
      <c r="AGY33" s="24"/>
      <c r="AGZ33" s="24"/>
      <c r="AHA33" s="24"/>
      <c r="AHB33" s="24"/>
      <c r="AHC33" s="24"/>
      <c r="AHD33" s="24"/>
      <c r="AHE33" s="24"/>
      <c r="AHF33" s="24"/>
      <c r="AHG33" s="24"/>
      <c r="AHH33" s="24"/>
      <c r="AHI33" s="24"/>
      <c r="AHJ33" s="24"/>
      <c r="AHK33" s="24"/>
      <c r="AHL33" s="24"/>
      <c r="AHM33" s="24"/>
      <c r="AHN33" s="24"/>
      <c r="AHO33" s="24"/>
      <c r="AHP33" s="24"/>
      <c r="AHQ33" s="24"/>
      <c r="AHR33" s="24"/>
      <c r="AHS33" s="24"/>
      <c r="AHT33" s="24"/>
      <c r="AHU33" s="24"/>
      <c r="AHV33" s="24"/>
      <c r="AHW33" s="24"/>
      <c r="AHX33" s="24"/>
      <c r="AHY33" s="24"/>
      <c r="AHZ33" s="24"/>
      <c r="AIA33" s="24"/>
      <c r="AIB33" s="24"/>
      <c r="AIC33" s="24"/>
      <c r="AID33" s="24"/>
      <c r="AIE33" s="24"/>
      <c r="AIF33" s="24"/>
      <c r="AIG33" s="24"/>
      <c r="AIH33" s="24"/>
      <c r="AII33" s="24"/>
      <c r="AIJ33" s="24"/>
      <c r="AIK33" s="24"/>
      <c r="AIL33" s="24"/>
      <c r="AIM33" s="24"/>
      <c r="AIN33" s="24"/>
      <c r="AIO33" s="24"/>
      <c r="AIP33" s="24"/>
      <c r="AIQ33" s="24"/>
      <c r="AIR33" s="24"/>
      <c r="AIS33" s="24"/>
      <c r="AIT33" s="24"/>
      <c r="AIU33" s="24"/>
      <c r="AIV33" s="24"/>
      <c r="AIW33" s="24"/>
      <c r="AIX33" s="24"/>
      <c r="AIY33" s="24"/>
      <c r="AIZ33" s="24"/>
      <c r="AJA33" s="24"/>
      <c r="AJB33" s="24"/>
      <c r="AJC33" s="24"/>
      <c r="AJD33" s="24"/>
      <c r="AJE33" s="24"/>
      <c r="AJF33" s="24"/>
      <c r="AJG33" s="24"/>
      <c r="AJH33" s="24"/>
      <c r="AJI33" s="24"/>
      <c r="AJJ33" s="24"/>
      <c r="AJK33" s="24"/>
      <c r="AJL33" s="24"/>
      <c r="AJM33" s="24"/>
      <c r="AJN33" s="24"/>
      <c r="AJO33" s="24"/>
      <c r="AJP33" s="24"/>
      <c r="AJQ33" s="24"/>
      <c r="AJR33" s="24"/>
      <c r="AJS33" s="24"/>
      <c r="AJT33" s="24"/>
      <c r="AJU33" s="24"/>
      <c r="AJV33" s="24"/>
      <c r="AJW33" s="24"/>
      <c r="AJX33" s="24"/>
      <c r="AJY33" s="24"/>
      <c r="AJZ33" s="24"/>
      <c r="AKA33" s="24"/>
      <c r="AKB33" s="24"/>
      <c r="AKC33" s="24"/>
      <c r="AKD33" s="24"/>
      <c r="AKE33" s="24"/>
      <c r="AKF33" s="24"/>
      <c r="AKG33" s="24"/>
      <c r="AKH33" s="24"/>
      <c r="AKI33" s="24"/>
      <c r="AKJ33" s="24"/>
      <c r="AKK33" s="24"/>
      <c r="AKL33" s="24"/>
      <c r="AKM33" s="24"/>
      <c r="AKN33" s="24"/>
      <c r="AKO33" s="24"/>
      <c r="AKP33" s="24"/>
      <c r="AKQ33" s="24"/>
      <c r="AKR33" s="24"/>
      <c r="AKS33" s="24"/>
      <c r="AKT33" s="24"/>
      <c r="AKU33" s="24"/>
      <c r="AKV33" s="24"/>
      <c r="AKW33" s="24"/>
      <c r="AKX33" s="24"/>
      <c r="AKY33" s="24"/>
      <c r="AKZ33" s="24"/>
      <c r="ALA33" s="24"/>
      <c r="ALB33" s="24"/>
      <c r="ALC33" s="24"/>
      <c r="ALD33" s="24"/>
      <c r="ALE33" s="24"/>
      <c r="ALF33" s="24"/>
      <c r="ALG33" s="24"/>
      <c r="ALH33" s="24"/>
      <c r="ALI33" s="24"/>
      <c r="ALJ33" s="24"/>
      <c r="ALK33" s="24"/>
      <c r="ALL33" s="24"/>
      <c r="ALM33" s="24"/>
      <c r="ALN33" s="24"/>
      <c r="ALO33" s="24"/>
      <c r="ALP33" s="24"/>
      <c r="ALQ33" s="24"/>
      <c r="ALR33" s="24"/>
      <c r="ALS33" s="24"/>
      <c r="ALT33" s="24"/>
      <c r="ALU33" s="24"/>
      <c r="ALV33" s="24"/>
      <c r="ALW33" s="24"/>
      <c r="ALX33" s="24"/>
      <c r="ALY33" s="24"/>
      <c r="ALZ33" s="24"/>
      <c r="AMA33" s="24"/>
      <c r="AMB33" s="24"/>
      <c r="AMC33" s="24"/>
      <c r="AMD33" s="24"/>
      <c r="AME33" s="24"/>
      <c r="AMF33" s="24"/>
      <c r="AMG33" s="24"/>
      <c r="AMH33" s="24"/>
      <c r="AMI33" s="24"/>
      <c r="AMJ33" s="24"/>
      <c r="AMK33" s="24"/>
    </row>
    <row r="34" spans="1:1025" s="27" customFormat="1" ht="14.25" x14ac:dyDescent="0.2">
      <c r="A34" s="50" t="s">
        <v>32</v>
      </c>
      <c r="B34" s="39"/>
      <c r="C34" s="40">
        <f>'[1]2015'!T1403</f>
        <v>9131.9699999999993</v>
      </c>
      <c r="D34" s="40">
        <f>'[1]2016'!T1571</f>
        <v>8617.99</v>
      </c>
      <c r="E34" s="41">
        <f>'[1]2017'!T1224</f>
        <v>24797.99</v>
      </c>
      <c r="F34" s="42">
        <f>'[1]2018'!T589</f>
        <v>18164.570000000003</v>
      </c>
      <c r="G34" s="52">
        <v>3275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RS34" s="24"/>
      <c r="RT34" s="24"/>
      <c r="RU34" s="24"/>
      <c r="RV34" s="24"/>
      <c r="RW34" s="24"/>
      <c r="RX34" s="24"/>
      <c r="RY34" s="24"/>
      <c r="RZ34" s="24"/>
      <c r="SA34" s="24"/>
      <c r="SB34" s="24"/>
      <c r="SC34" s="24"/>
      <c r="SD34" s="24"/>
      <c r="SE34" s="24"/>
      <c r="SF34" s="24"/>
      <c r="SG34" s="24"/>
      <c r="SH34" s="24"/>
      <c r="SI34" s="24"/>
      <c r="SJ34" s="24"/>
      <c r="SK34" s="24"/>
      <c r="SL34" s="24"/>
      <c r="SM34" s="24"/>
      <c r="SN34" s="24"/>
      <c r="SO34" s="24"/>
      <c r="SP34" s="24"/>
      <c r="SQ34" s="24"/>
      <c r="SR34" s="24"/>
      <c r="SS34" s="24"/>
      <c r="ST34" s="24"/>
      <c r="SU34" s="24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</row>
    <row r="35" spans="1:1025" s="27" customFormat="1" ht="14.25" x14ac:dyDescent="0.2">
      <c r="A35" s="50" t="s">
        <v>33</v>
      </c>
      <c r="B35" s="39"/>
      <c r="C35" s="40">
        <f>'[1]2015'!T1446</f>
        <v>26175.1</v>
      </c>
      <c r="D35" s="40">
        <f>'[1]2016'!T1650</f>
        <v>56895.259999999995</v>
      </c>
      <c r="E35" s="41">
        <f>'[1]2017'!T1325</f>
        <v>61003.009999999995</v>
      </c>
      <c r="F35" s="42">
        <v>11550.88</v>
      </c>
      <c r="G35" s="52">
        <v>838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  <c r="LT35" s="24"/>
      <c r="LU35" s="24"/>
      <c r="LV35" s="24"/>
      <c r="LW35" s="24"/>
      <c r="LX35" s="24"/>
      <c r="LY35" s="24"/>
      <c r="LZ35" s="24"/>
      <c r="MA35" s="24"/>
      <c r="MB35" s="24"/>
      <c r="MC35" s="24"/>
      <c r="MD35" s="24"/>
      <c r="ME35" s="24"/>
      <c r="MF35" s="24"/>
      <c r="MG35" s="24"/>
      <c r="MH35" s="24"/>
      <c r="MI35" s="24"/>
      <c r="MJ35" s="24"/>
      <c r="MK35" s="24"/>
      <c r="ML35" s="24"/>
      <c r="MM35" s="24"/>
      <c r="MN35" s="24"/>
      <c r="MO35" s="24"/>
      <c r="MP35" s="24"/>
      <c r="MQ35" s="24"/>
      <c r="MR35" s="24"/>
      <c r="MS35" s="24"/>
      <c r="MT35" s="24"/>
      <c r="MU35" s="24"/>
      <c r="MV35" s="24"/>
      <c r="MW35" s="24"/>
      <c r="MX35" s="24"/>
      <c r="MY35" s="24"/>
      <c r="MZ35" s="24"/>
      <c r="NA35" s="24"/>
      <c r="NB35" s="24"/>
      <c r="NC35" s="24"/>
      <c r="ND35" s="24"/>
      <c r="NE35" s="24"/>
      <c r="NF35" s="24"/>
      <c r="NG35" s="24"/>
      <c r="NH35" s="24"/>
      <c r="NI35" s="24"/>
      <c r="NJ35" s="24"/>
      <c r="NK35" s="24"/>
      <c r="NL35" s="24"/>
      <c r="NM35" s="24"/>
      <c r="NN35" s="24"/>
      <c r="NO35" s="24"/>
      <c r="NP35" s="24"/>
      <c r="NQ35" s="24"/>
      <c r="NR35" s="24"/>
      <c r="NS35" s="24"/>
      <c r="NT35" s="24"/>
      <c r="NU35" s="24"/>
      <c r="NV35" s="24"/>
      <c r="NW35" s="24"/>
      <c r="NX35" s="24"/>
      <c r="NY35" s="24"/>
      <c r="NZ35" s="24"/>
      <c r="OA35" s="24"/>
      <c r="OB35" s="24"/>
      <c r="OC35" s="24"/>
      <c r="OD35" s="24"/>
      <c r="OE35" s="24"/>
      <c r="OF35" s="24"/>
      <c r="OG35" s="24"/>
      <c r="OH35" s="24"/>
      <c r="OI35" s="24"/>
      <c r="OJ35" s="24"/>
      <c r="OK35" s="24"/>
      <c r="OL35" s="24"/>
      <c r="OM35" s="24"/>
      <c r="ON35" s="24"/>
      <c r="OO35" s="24"/>
      <c r="OP35" s="24"/>
      <c r="OQ35" s="24"/>
      <c r="OR35" s="24"/>
      <c r="OS35" s="24"/>
      <c r="OT35" s="24"/>
      <c r="OU35" s="24"/>
      <c r="OV35" s="24"/>
      <c r="OW35" s="24"/>
      <c r="OX35" s="24"/>
      <c r="OY35" s="24"/>
      <c r="OZ35" s="24"/>
      <c r="PA35" s="24"/>
      <c r="PB35" s="24"/>
      <c r="PC35" s="24"/>
      <c r="PD35" s="24"/>
      <c r="PE35" s="24"/>
      <c r="PF35" s="24"/>
      <c r="PG35" s="24"/>
      <c r="PH35" s="24"/>
      <c r="PI35" s="24"/>
      <c r="PJ35" s="24"/>
      <c r="PK35" s="24"/>
      <c r="PL35" s="24"/>
      <c r="PM35" s="24"/>
      <c r="PN35" s="24"/>
      <c r="PO35" s="24"/>
      <c r="PP35" s="24"/>
      <c r="PQ35" s="24"/>
      <c r="PR35" s="24"/>
      <c r="PS35" s="24"/>
      <c r="PT35" s="24"/>
      <c r="PU35" s="24"/>
      <c r="PV35" s="24"/>
      <c r="PW35" s="24"/>
      <c r="PX35" s="24"/>
      <c r="PY35" s="24"/>
      <c r="PZ35" s="24"/>
      <c r="QA35" s="24"/>
      <c r="QB35" s="24"/>
      <c r="QC35" s="24"/>
      <c r="QD35" s="24"/>
      <c r="QE35" s="24"/>
      <c r="QF35" s="24"/>
      <c r="QG35" s="24"/>
      <c r="QH35" s="24"/>
      <c r="QI35" s="24"/>
      <c r="QJ35" s="24"/>
      <c r="QK35" s="24"/>
      <c r="QL35" s="24"/>
      <c r="QM35" s="24"/>
      <c r="QN35" s="24"/>
      <c r="QO35" s="24"/>
      <c r="QP35" s="24"/>
      <c r="QQ35" s="24"/>
      <c r="QR35" s="24"/>
      <c r="QS35" s="24"/>
      <c r="QT35" s="24"/>
      <c r="QU35" s="24"/>
      <c r="QV35" s="24"/>
      <c r="QW35" s="24"/>
      <c r="QX35" s="24"/>
      <c r="QY35" s="24"/>
      <c r="QZ35" s="24"/>
      <c r="RA35" s="24"/>
      <c r="RB35" s="24"/>
      <c r="RC35" s="24"/>
      <c r="RD35" s="24"/>
      <c r="RE35" s="24"/>
      <c r="RF35" s="24"/>
      <c r="RG35" s="24"/>
      <c r="RH35" s="24"/>
      <c r="RI35" s="24"/>
      <c r="RJ35" s="24"/>
      <c r="RK35" s="24"/>
      <c r="RL35" s="24"/>
      <c r="RM35" s="24"/>
      <c r="RN35" s="24"/>
      <c r="RO35" s="24"/>
      <c r="RP35" s="24"/>
      <c r="RQ35" s="24"/>
      <c r="RR35" s="24"/>
      <c r="RS35" s="24"/>
      <c r="RT35" s="24"/>
      <c r="RU35" s="24"/>
      <c r="RV35" s="24"/>
      <c r="RW35" s="24"/>
      <c r="RX35" s="24"/>
      <c r="RY35" s="24"/>
      <c r="RZ35" s="24"/>
      <c r="SA35" s="24"/>
      <c r="SB35" s="24"/>
      <c r="SC35" s="24"/>
      <c r="SD35" s="24"/>
      <c r="SE35" s="24"/>
      <c r="SF35" s="24"/>
      <c r="SG35" s="24"/>
      <c r="SH35" s="24"/>
      <c r="SI35" s="24"/>
      <c r="SJ35" s="24"/>
      <c r="SK35" s="24"/>
      <c r="SL35" s="24"/>
      <c r="SM35" s="24"/>
      <c r="SN35" s="24"/>
      <c r="SO35" s="24"/>
      <c r="SP35" s="24"/>
      <c r="SQ35" s="24"/>
      <c r="SR35" s="24"/>
      <c r="SS35" s="24"/>
      <c r="ST35" s="24"/>
      <c r="SU35" s="24"/>
      <c r="SV35" s="24"/>
      <c r="SW35" s="24"/>
      <c r="SX35" s="24"/>
      <c r="SY35" s="24"/>
      <c r="SZ35" s="24"/>
      <c r="TA35" s="24"/>
      <c r="TB35" s="24"/>
      <c r="TC35" s="24"/>
      <c r="TD35" s="24"/>
      <c r="TE35" s="24"/>
      <c r="TF35" s="24"/>
      <c r="TG35" s="24"/>
      <c r="TH35" s="24"/>
      <c r="TI35" s="24"/>
      <c r="TJ35" s="24"/>
      <c r="TK35" s="24"/>
      <c r="TL35" s="24"/>
      <c r="TM35" s="24"/>
      <c r="TN35" s="24"/>
      <c r="TO35" s="24"/>
      <c r="TP35" s="24"/>
      <c r="TQ35" s="24"/>
      <c r="TR35" s="24"/>
      <c r="TS35" s="24"/>
      <c r="TT35" s="24"/>
      <c r="TU35" s="24"/>
      <c r="TV35" s="24"/>
      <c r="TW35" s="24"/>
      <c r="TX35" s="24"/>
      <c r="TY35" s="24"/>
      <c r="TZ35" s="24"/>
      <c r="UA35" s="24"/>
      <c r="UB35" s="24"/>
      <c r="UC35" s="24"/>
      <c r="UD35" s="24"/>
      <c r="UE35" s="24"/>
      <c r="UF35" s="24"/>
      <c r="UG35" s="24"/>
      <c r="UH35" s="24"/>
      <c r="UI35" s="24"/>
      <c r="UJ35" s="24"/>
      <c r="UK35" s="24"/>
      <c r="UL35" s="24"/>
      <c r="UM35" s="24"/>
      <c r="UN35" s="24"/>
      <c r="UO35" s="24"/>
      <c r="UP35" s="24"/>
      <c r="UQ35" s="24"/>
      <c r="UR35" s="24"/>
      <c r="US35" s="24"/>
      <c r="UT35" s="24"/>
      <c r="UU35" s="24"/>
      <c r="UV35" s="24"/>
      <c r="UW35" s="24"/>
      <c r="UX35" s="24"/>
      <c r="UY35" s="24"/>
      <c r="UZ35" s="24"/>
      <c r="VA35" s="24"/>
      <c r="VB35" s="24"/>
      <c r="VC35" s="24"/>
      <c r="VD35" s="24"/>
      <c r="VE35" s="24"/>
      <c r="VF35" s="24"/>
      <c r="VG35" s="24"/>
      <c r="VH35" s="24"/>
      <c r="VI35" s="24"/>
      <c r="VJ35" s="24"/>
      <c r="VK35" s="24"/>
      <c r="VL35" s="24"/>
      <c r="VM35" s="24"/>
      <c r="VN35" s="24"/>
      <c r="VO35" s="24"/>
      <c r="VP35" s="24"/>
      <c r="VQ35" s="24"/>
      <c r="VR35" s="24"/>
      <c r="VS35" s="24"/>
      <c r="VT35" s="24"/>
      <c r="VU35" s="24"/>
      <c r="VV35" s="24"/>
      <c r="VW35" s="24"/>
      <c r="VX35" s="24"/>
      <c r="VY35" s="24"/>
      <c r="VZ35" s="24"/>
      <c r="WA35" s="24"/>
      <c r="WB35" s="24"/>
      <c r="WC35" s="24"/>
      <c r="WD35" s="24"/>
      <c r="WE35" s="24"/>
      <c r="WF35" s="24"/>
      <c r="WG35" s="24"/>
      <c r="WH35" s="24"/>
      <c r="WI35" s="24"/>
      <c r="WJ35" s="24"/>
      <c r="WK35" s="24"/>
      <c r="WL35" s="24"/>
      <c r="WM35" s="24"/>
      <c r="WN35" s="24"/>
      <c r="WO35" s="24"/>
      <c r="WP35" s="24"/>
      <c r="WQ35" s="24"/>
      <c r="WR35" s="24"/>
      <c r="WS35" s="24"/>
      <c r="WT35" s="24"/>
      <c r="WU35" s="24"/>
      <c r="WV35" s="24"/>
      <c r="WW35" s="24"/>
      <c r="WX35" s="24"/>
      <c r="WY35" s="24"/>
      <c r="WZ35" s="24"/>
      <c r="XA35" s="24"/>
      <c r="XB35" s="24"/>
      <c r="XC35" s="24"/>
      <c r="XD35" s="24"/>
      <c r="XE35" s="24"/>
      <c r="XF35" s="24"/>
      <c r="XG35" s="24"/>
      <c r="XH35" s="24"/>
      <c r="XI35" s="24"/>
      <c r="XJ35" s="24"/>
      <c r="XK35" s="24"/>
      <c r="XL35" s="24"/>
      <c r="XM35" s="24"/>
      <c r="XN35" s="24"/>
      <c r="XO35" s="24"/>
      <c r="XP35" s="24"/>
      <c r="XQ35" s="24"/>
      <c r="XR35" s="24"/>
      <c r="XS35" s="24"/>
      <c r="XT35" s="24"/>
      <c r="XU35" s="24"/>
      <c r="XV35" s="24"/>
      <c r="XW35" s="24"/>
      <c r="XX35" s="24"/>
      <c r="XY35" s="24"/>
      <c r="XZ35" s="24"/>
      <c r="YA35" s="24"/>
      <c r="YB35" s="24"/>
      <c r="YC35" s="24"/>
      <c r="YD35" s="24"/>
      <c r="YE35" s="24"/>
      <c r="YF35" s="24"/>
      <c r="YG35" s="24"/>
      <c r="YH35" s="24"/>
      <c r="YI35" s="24"/>
      <c r="YJ35" s="24"/>
      <c r="YK35" s="24"/>
      <c r="YL35" s="24"/>
      <c r="YM35" s="24"/>
      <c r="YN35" s="24"/>
      <c r="YO35" s="24"/>
      <c r="YP35" s="24"/>
      <c r="YQ35" s="24"/>
      <c r="YR35" s="24"/>
      <c r="YS35" s="24"/>
      <c r="YT35" s="24"/>
      <c r="YU35" s="24"/>
      <c r="YV35" s="24"/>
      <c r="YW35" s="24"/>
      <c r="YX35" s="24"/>
      <c r="YY35" s="24"/>
      <c r="YZ35" s="24"/>
      <c r="ZA35" s="24"/>
      <c r="ZB35" s="24"/>
      <c r="ZC35" s="24"/>
      <c r="ZD35" s="24"/>
      <c r="ZE35" s="24"/>
      <c r="ZF35" s="24"/>
      <c r="ZG35" s="24"/>
      <c r="ZH35" s="24"/>
      <c r="ZI35" s="24"/>
      <c r="ZJ35" s="24"/>
      <c r="ZK35" s="24"/>
      <c r="ZL35" s="24"/>
      <c r="ZM35" s="24"/>
      <c r="ZN35" s="24"/>
      <c r="ZO35" s="24"/>
      <c r="ZP35" s="24"/>
      <c r="ZQ35" s="24"/>
      <c r="ZR35" s="24"/>
      <c r="ZS35" s="24"/>
      <c r="ZT35" s="24"/>
      <c r="ZU35" s="24"/>
      <c r="ZV35" s="24"/>
      <c r="ZW35" s="24"/>
      <c r="ZX35" s="24"/>
      <c r="ZY35" s="24"/>
      <c r="ZZ35" s="24"/>
      <c r="AAA35" s="24"/>
      <c r="AAB35" s="24"/>
      <c r="AAC35" s="24"/>
      <c r="AAD35" s="24"/>
      <c r="AAE35" s="24"/>
      <c r="AAF35" s="24"/>
      <c r="AAG35" s="24"/>
      <c r="AAH35" s="24"/>
      <c r="AAI35" s="24"/>
      <c r="AAJ35" s="24"/>
      <c r="AAK35" s="24"/>
      <c r="AAL35" s="24"/>
      <c r="AAM35" s="24"/>
      <c r="AAN35" s="24"/>
      <c r="AAO35" s="24"/>
      <c r="AAP35" s="24"/>
      <c r="AAQ35" s="24"/>
      <c r="AAR35" s="24"/>
      <c r="AAS35" s="24"/>
      <c r="AAT35" s="24"/>
      <c r="AAU35" s="24"/>
      <c r="AAV35" s="24"/>
      <c r="AAW35" s="24"/>
      <c r="AAX35" s="24"/>
      <c r="AAY35" s="24"/>
      <c r="AAZ35" s="24"/>
      <c r="ABA35" s="24"/>
      <c r="ABB35" s="24"/>
      <c r="ABC35" s="24"/>
      <c r="ABD35" s="24"/>
      <c r="ABE35" s="24"/>
      <c r="ABF35" s="24"/>
      <c r="ABG35" s="24"/>
      <c r="ABH35" s="24"/>
      <c r="ABI35" s="24"/>
      <c r="ABJ35" s="24"/>
      <c r="ABK35" s="24"/>
      <c r="ABL35" s="24"/>
      <c r="ABM35" s="24"/>
      <c r="ABN35" s="24"/>
      <c r="ABO35" s="24"/>
      <c r="ABP35" s="24"/>
      <c r="ABQ35" s="24"/>
      <c r="ABR35" s="24"/>
      <c r="ABS35" s="24"/>
      <c r="ABT35" s="24"/>
      <c r="ABU35" s="24"/>
      <c r="ABV35" s="24"/>
      <c r="ABW35" s="24"/>
      <c r="ABX35" s="24"/>
      <c r="ABY35" s="24"/>
      <c r="ABZ35" s="24"/>
      <c r="ACA35" s="24"/>
      <c r="ACB35" s="24"/>
      <c r="ACC35" s="24"/>
      <c r="ACD35" s="24"/>
      <c r="ACE35" s="24"/>
      <c r="ACF35" s="24"/>
      <c r="ACG35" s="24"/>
      <c r="ACH35" s="24"/>
      <c r="ACI35" s="24"/>
      <c r="ACJ35" s="24"/>
      <c r="ACK35" s="24"/>
      <c r="ACL35" s="24"/>
      <c r="ACM35" s="24"/>
      <c r="ACN35" s="24"/>
      <c r="ACO35" s="24"/>
      <c r="ACP35" s="24"/>
      <c r="ACQ35" s="24"/>
      <c r="ACR35" s="24"/>
      <c r="ACS35" s="24"/>
      <c r="ACT35" s="24"/>
      <c r="ACU35" s="24"/>
      <c r="ACV35" s="24"/>
      <c r="ACW35" s="24"/>
      <c r="ACX35" s="24"/>
      <c r="ACY35" s="24"/>
      <c r="ACZ35" s="24"/>
      <c r="ADA35" s="24"/>
      <c r="ADB35" s="24"/>
      <c r="ADC35" s="24"/>
      <c r="ADD35" s="24"/>
      <c r="ADE35" s="24"/>
      <c r="ADF35" s="24"/>
      <c r="ADG35" s="24"/>
      <c r="ADH35" s="24"/>
      <c r="ADI35" s="24"/>
      <c r="ADJ35" s="24"/>
      <c r="ADK35" s="24"/>
      <c r="ADL35" s="24"/>
      <c r="ADM35" s="24"/>
      <c r="ADN35" s="24"/>
      <c r="ADO35" s="24"/>
      <c r="ADP35" s="24"/>
      <c r="ADQ35" s="24"/>
      <c r="ADR35" s="24"/>
      <c r="ADS35" s="24"/>
      <c r="ADT35" s="24"/>
      <c r="ADU35" s="24"/>
      <c r="ADV35" s="24"/>
      <c r="ADW35" s="24"/>
      <c r="ADX35" s="24"/>
      <c r="ADY35" s="24"/>
      <c r="ADZ35" s="24"/>
      <c r="AEA35" s="24"/>
      <c r="AEB35" s="24"/>
      <c r="AEC35" s="24"/>
      <c r="AED35" s="24"/>
      <c r="AEE35" s="24"/>
      <c r="AEF35" s="24"/>
      <c r="AEG35" s="24"/>
      <c r="AEH35" s="24"/>
      <c r="AEI35" s="24"/>
      <c r="AEJ35" s="24"/>
      <c r="AEK35" s="24"/>
      <c r="AEL35" s="24"/>
      <c r="AEM35" s="24"/>
      <c r="AEN35" s="24"/>
      <c r="AEO35" s="24"/>
      <c r="AEP35" s="24"/>
      <c r="AEQ35" s="24"/>
      <c r="AER35" s="24"/>
      <c r="AES35" s="24"/>
      <c r="AET35" s="24"/>
      <c r="AEU35" s="24"/>
      <c r="AEV35" s="24"/>
      <c r="AEW35" s="24"/>
      <c r="AEX35" s="24"/>
      <c r="AEY35" s="24"/>
      <c r="AEZ35" s="24"/>
      <c r="AFA35" s="24"/>
      <c r="AFB35" s="24"/>
      <c r="AFC35" s="24"/>
      <c r="AFD35" s="24"/>
      <c r="AFE35" s="24"/>
      <c r="AFF35" s="24"/>
      <c r="AFG35" s="24"/>
      <c r="AFH35" s="24"/>
      <c r="AFI35" s="24"/>
      <c r="AFJ35" s="24"/>
      <c r="AFK35" s="24"/>
      <c r="AFL35" s="24"/>
      <c r="AFM35" s="24"/>
      <c r="AFN35" s="24"/>
      <c r="AFO35" s="24"/>
      <c r="AFP35" s="24"/>
      <c r="AFQ35" s="24"/>
      <c r="AFR35" s="24"/>
      <c r="AFS35" s="24"/>
      <c r="AFT35" s="24"/>
      <c r="AFU35" s="24"/>
      <c r="AFV35" s="24"/>
      <c r="AFW35" s="24"/>
      <c r="AFX35" s="24"/>
      <c r="AFY35" s="24"/>
      <c r="AFZ35" s="24"/>
      <c r="AGA35" s="24"/>
      <c r="AGB35" s="24"/>
      <c r="AGC35" s="24"/>
      <c r="AGD35" s="24"/>
      <c r="AGE35" s="24"/>
      <c r="AGF35" s="24"/>
      <c r="AGG35" s="24"/>
      <c r="AGH35" s="24"/>
      <c r="AGI35" s="24"/>
      <c r="AGJ35" s="24"/>
      <c r="AGK35" s="24"/>
      <c r="AGL35" s="24"/>
      <c r="AGM35" s="24"/>
      <c r="AGN35" s="24"/>
      <c r="AGO35" s="24"/>
      <c r="AGP35" s="24"/>
      <c r="AGQ35" s="24"/>
      <c r="AGR35" s="24"/>
      <c r="AGS35" s="24"/>
      <c r="AGT35" s="24"/>
      <c r="AGU35" s="24"/>
      <c r="AGV35" s="24"/>
      <c r="AGW35" s="24"/>
      <c r="AGX35" s="24"/>
      <c r="AGY35" s="24"/>
      <c r="AGZ35" s="24"/>
      <c r="AHA35" s="24"/>
      <c r="AHB35" s="24"/>
      <c r="AHC35" s="24"/>
      <c r="AHD35" s="24"/>
      <c r="AHE35" s="24"/>
      <c r="AHF35" s="24"/>
      <c r="AHG35" s="24"/>
      <c r="AHH35" s="24"/>
      <c r="AHI35" s="24"/>
      <c r="AHJ35" s="24"/>
      <c r="AHK35" s="24"/>
      <c r="AHL35" s="24"/>
      <c r="AHM35" s="24"/>
      <c r="AHN35" s="24"/>
      <c r="AHO35" s="24"/>
      <c r="AHP35" s="24"/>
      <c r="AHQ35" s="24"/>
      <c r="AHR35" s="24"/>
      <c r="AHS35" s="24"/>
      <c r="AHT35" s="24"/>
      <c r="AHU35" s="24"/>
      <c r="AHV35" s="24"/>
      <c r="AHW35" s="24"/>
      <c r="AHX35" s="24"/>
      <c r="AHY35" s="24"/>
      <c r="AHZ35" s="24"/>
      <c r="AIA35" s="24"/>
      <c r="AIB35" s="24"/>
      <c r="AIC35" s="24"/>
      <c r="AID35" s="24"/>
      <c r="AIE35" s="24"/>
      <c r="AIF35" s="24"/>
      <c r="AIG35" s="24"/>
      <c r="AIH35" s="24"/>
      <c r="AII35" s="24"/>
      <c r="AIJ35" s="24"/>
      <c r="AIK35" s="24"/>
      <c r="AIL35" s="24"/>
      <c r="AIM35" s="24"/>
      <c r="AIN35" s="24"/>
      <c r="AIO35" s="24"/>
      <c r="AIP35" s="24"/>
      <c r="AIQ35" s="24"/>
      <c r="AIR35" s="24"/>
      <c r="AIS35" s="24"/>
      <c r="AIT35" s="24"/>
      <c r="AIU35" s="24"/>
      <c r="AIV35" s="24"/>
      <c r="AIW35" s="24"/>
      <c r="AIX35" s="24"/>
      <c r="AIY35" s="24"/>
      <c r="AIZ35" s="24"/>
      <c r="AJA35" s="24"/>
      <c r="AJB35" s="24"/>
      <c r="AJC35" s="24"/>
      <c r="AJD35" s="24"/>
      <c r="AJE35" s="24"/>
      <c r="AJF35" s="24"/>
      <c r="AJG35" s="24"/>
      <c r="AJH35" s="24"/>
      <c r="AJI35" s="24"/>
      <c r="AJJ35" s="24"/>
      <c r="AJK35" s="24"/>
      <c r="AJL35" s="24"/>
      <c r="AJM35" s="24"/>
      <c r="AJN35" s="24"/>
      <c r="AJO35" s="24"/>
      <c r="AJP35" s="24"/>
      <c r="AJQ35" s="24"/>
      <c r="AJR35" s="24"/>
      <c r="AJS35" s="24"/>
      <c r="AJT35" s="24"/>
      <c r="AJU35" s="24"/>
      <c r="AJV35" s="24"/>
      <c r="AJW35" s="24"/>
      <c r="AJX35" s="24"/>
      <c r="AJY35" s="24"/>
      <c r="AJZ35" s="24"/>
      <c r="AKA35" s="24"/>
      <c r="AKB35" s="24"/>
      <c r="AKC35" s="24"/>
      <c r="AKD35" s="24"/>
      <c r="AKE35" s="24"/>
      <c r="AKF35" s="24"/>
      <c r="AKG35" s="24"/>
      <c r="AKH35" s="24"/>
      <c r="AKI35" s="24"/>
      <c r="AKJ35" s="24"/>
      <c r="AKK35" s="24"/>
      <c r="AKL35" s="24"/>
      <c r="AKM35" s="24"/>
      <c r="AKN35" s="24"/>
      <c r="AKO35" s="24"/>
      <c r="AKP35" s="24"/>
      <c r="AKQ35" s="24"/>
      <c r="AKR35" s="24"/>
      <c r="AKS35" s="24"/>
      <c r="AKT35" s="24"/>
      <c r="AKU35" s="24"/>
      <c r="AKV35" s="24"/>
      <c r="AKW35" s="24"/>
      <c r="AKX35" s="24"/>
      <c r="AKY35" s="24"/>
      <c r="AKZ35" s="24"/>
      <c r="ALA35" s="24"/>
      <c r="ALB35" s="24"/>
      <c r="ALC35" s="24"/>
      <c r="ALD35" s="24"/>
      <c r="ALE35" s="24"/>
      <c r="ALF35" s="24"/>
      <c r="ALG35" s="24"/>
      <c r="ALH35" s="24"/>
      <c r="ALI35" s="24"/>
      <c r="ALJ35" s="24"/>
      <c r="ALK35" s="24"/>
      <c r="ALL35" s="24"/>
      <c r="ALM35" s="24"/>
      <c r="ALN35" s="24"/>
      <c r="ALO35" s="24"/>
      <c r="ALP35" s="24"/>
      <c r="ALQ35" s="24"/>
      <c r="ALR35" s="24"/>
      <c r="ALS35" s="24"/>
      <c r="ALT35" s="24"/>
      <c r="ALU35" s="24"/>
      <c r="ALV35" s="24"/>
      <c r="ALW35" s="24"/>
      <c r="ALX35" s="24"/>
      <c r="ALY35" s="24"/>
      <c r="ALZ35" s="24"/>
      <c r="AMA35" s="24"/>
      <c r="AMB35" s="24"/>
      <c r="AMC35" s="24"/>
      <c r="AMD35" s="24"/>
      <c r="AME35" s="24"/>
      <c r="AMF35" s="24"/>
      <c r="AMG35" s="24"/>
      <c r="AMH35" s="24"/>
      <c r="AMI35" s="24"/>
      <c r="AMJ35" s="24"/>
      <c r="AMK35" s="24"/>
    </row>
    <row r="36" spans="1:1025" s="27" customFormat="1" ht="14.25" x14ac:dyDescent="0.2">
      <c r="A36" s="50" t="s">
        <v>34</v>
      </c>
      <c r="B36" s="39"/>
      <c r="C36" s="40">
        <f>'[1]2015'!T1452</f>
        <v>2278.9899999999998</v>
      </c>
      <c r="D36" s="40">
        <f>'[1]2016'!T1670</f>
        <v>11230.75</v>
      </c>
      <c r="E36" s="41">
        <f>'[1]2017'!T1333</f>
        <v>5240.92</v>
      </c>
      <c r="F36" s="42">
        <f>'[1]2018'!T633</f>
        <v>4753</v>
      </c>
      <c r="G36" s="52">
        <v>2074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  <c r="AMG36" s="24"/>
      <c r="AMH36" s="24"/>
      <c r="AMI36" s="24"/>
      <c r="AMJ36" s="24"/>
      <c r="AMK36" s="24"/>
    </row>
    <row r="37" spans="1:1025" s="27" customFormat="1" ht="14.25" x14ac:dyDescent="0.2">
      <c r="A37" s="50" t="s">
        <v>35</v>
      </c>
      <c r="B37" s="39"/>
      <c r="C37" s="40">
        <f>'[1]2015'!T1456</f>
        <v>1986</v>
      </c>
      <c r="D37" s="40">
        <f>'[1]2016'!T1695</f>
        <v>16088.689999999999</v>
      </c>
      <c r="E37" s="41">
        <f>'[1]2017'!T1345</f>
        <v>5585</v>
      </c>
      <c r="F37" s="42">
        <f>'[1]2018'!T600</f>
        <v>3580</v>
      </c>
      <c r="G37" s="52">
        <v>826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  <c r="AMG37" s="24"/>
      <c r="AMH37" s="24"/>
      <c r="AMI37" s="24"/>
      <c r="AMJ37" s="24"/>
      <c r="AMK37" s="24"/>
    </row>
    <row r="38" spans="1:1025" s="27" customFormat="1" ht="28.5" x14ac:dyDescent="0.2">
      <c r="A38" s="50" t="s">
        <v>36</v>
      </c>
      <c r="B38" s="39"/>
      <c r="C38" s="40">
        <v>0</v>
      </c>
      <c r="D38" s="40">
        <v>0</v>
      </c>
      <c r="E38" s="41">
        <f>'[1]2017'!T1384</f>
        <v>3271</v>
      </c>
      <c r="F38" s="42">
        <f>'[1]2018'!T245</f>
        <v>988</v>
      </c>
      <c r="G38" s="52">
        <v>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4"/>
      <c r="NI38" s="24"/>
      <c r="NJ38" s="24"/>
      <c r="NK38" s="24"/>
      <c r="NL38" s="24"/>
      <c r="NM38" s="24"/>
      <c r="NN38" s="24"/>
      <c r="NO38" s="24"/>
      <c r="NP38" s="24"/>
      <c r="NQ38" s="24"/>
      <c r="NR38" s="24"/>
      <c r="NS38" s="24"/>
      <c r="NT38" s="24"/>
      <c r="NU38" s="24"/>
      <c r="NV38" s="24"/>
      <c r="NW38" s="24"/>
      <c r="NX38" s="24"/>
      <c r="NY38" s="24"/>
      <c r="NZ38" s="24"/>
      <c r="OA38" s="24"/>
      <c r="OB38" s="24"/>
      <c r="OC38" s="24"/>
      <c r="OD38" s="24"/>
      <c r="OE38" s="24"/>
      <c r="OF38" s="24"/>
      <c r="OG38" s="24"/>
      <c r="OH38" s="24"/>
      <c r="OI38" s="24"/>
      <c r="OJ38" s="24"/>
      <c r="OK38" s="24"/>
      <c r="OL38" s="24"/>
      <c r="OM38" s="24"/>
      <c r="ON38" s="24"/>
      <c r="OO38" s="24"/>
      <c r="OP38" s="24"/>
      <c r="OQ38" s="24"/>
      <c r="OR38" s="24"/>
      <c r="OS38" s="24"/>
      <c r="OT38" s="24"/>
      <c r="OU38" s="24"/>
      <c r="OV38" s="24"/>
      <c r="OW38" s="24"/>
      <c r="OX38" s="24"/>
      <c r="OY38" s="24"/>
      <c r="OZ38" s="24"/>
      <c r="PA38" s="24"/>
      <c r="PB38" s="24"/>
      <c r="PC38" s="24"/>
      <c r="PD38" s="24"/>
      <c r="PE38" s="24"/>
      <c r="PF38" s="24"/>
      <c r="PG38" s="24"/>
      <c r="PH38" s="24"/>
      <c r="PI38" s="24"/>
      <c r="PJ38" s="24"/>
      <c r="PK38" s="24"/>
      <c r="PL38" s="24"/>
      <c r="PM38" s="24"/>
      <c r="PN38" s="24"/>
      <c r="PO38" s="24"/>
      <c r="PP38" s="24"/>
      <c r="PQ38" s="24"/>
      <c r="PR38" s="24"/>
      <c r="PS38" s="24"/>
      <c r="PT38" s="24"/>
      <c r="PU38" s="24"/>
      <c r="PV38" s="24"/>
      <c r="PW38" s="24"/>
      <c r="PX38" s="24"/>
      <c r="PY38" s="24"/>
      <c r="PZ38" s="24"/>
      <c r="QA38" s="24"/>
      <c r="QB38" s="24"/>
      <c r="QC38" s="24"/>
      <c r="QD38" s="24"/>
      <c r="QE38" s="24"/>
      <c r="QF38" s="24"/>
      <c r="QG38" s="24"/>
      <c r="QH38" s="24"/>
      <c r="QI38" s="24"/>
      <c r="QJ38" s="24"/>
      <c r="QK38" s="24"/>
      <c r="QL38" s="24"/>
      <c r="QM38" s="24"/>
      <c r="QN38" s="24"/>
      <c r="QO38" s="24"/>
      <c r="QP38" s="24"/>
      <c r="QQ38" s="24"/>
      <c r="QR38" s="24"/>
      <c r="QS38" s="24"/>
      <c r="QT38" s="24"/>
      <c r="QU38" s="24"/>
      <c r="QV38" s="24"/>
      <c r="QW38" s="24"/>
      <c r="QX38" s="24"/>
      <c r="QY38" s="24"/>
      <c r="QZ38" s="24"/>
      <c r="RA38" s="24"/>
      <c r="RB38" s="24"/>
      <c r="RC38" s="24"/>
      <c r="RD38" s="24"/>
      <c r="RE38" s="24"/>
      <c r="RF38" s="24"/>
      <c r="RG38" s="24"/>
      <c r="RH38" s="24"/>
      <c r="RI38" s="24"/>
      <c r="RJ38" s="24"/>
      <c r="RK38" s="24"/>
      <c r="RL38" s="24"/>
      <c r="RM38" s="24"/>
      <c r="RN38" s="24"/>
      <c r="RO38" s="24"/>
      <c r="RP38" s="24"/>
      <c r="RQ38" s="24"/>
      <c r="RR38" s="24"/>
      <c r="RS38" s="24"/>
      <c r="RT38" s="24"/>
      <c r="RU38" s="24"/>
      <c r="RV38" s="24"/>
      <c r="RW38" s="24"/>
      <c r="RX38" s="24"/>
      <c r="RY38" s="24"/>
      <c r="RZ38" s="24"/>
      <c r="SA38" s="24"/>
      <c r="SB38" s="24"/>
      <c r="SC38" s="24"/>
      <c r="SD38" s="24"/>
      <c r="SE38" s="24"/>
      <c r="SF38" s="24"/>
      <c r="SG38" s="24"/>
      <c r="SH38" s="24"/>
      <c r="SI38" s="24"/>
      <c r="SJ38" s="24"/>
      <c r="SK38" s="24"/>
      <c r="SL38" s="24"/>
      <c r="SM38" s="24"/>
      <c r="SN38" s="24"/>
      <c r="SO38" s="24"/>
      <c r="SP38" s="24"/>
      <c r="SQ38" s="24"/>
      <c r="SR38" s="24"/>
      <c r="SS38" s="24"/>
      <c r="ST38" s="24"/>
      <c r="SU38" s="24"/>
      <c r="SV38" s="24"/>
      <c r="SW38" s="24"/>
      <c r="SX38" s="24"/>
      <c r="SY38" s="24"/>
      <c r="SZ38" s="24"/>
      <c r="TA38" s="24"/>
      <c r="TB38" s="24"/>
      <c r="TC38" s="24"/>
      <c r="TD38" s="24"/>
      <c r="TE38" s="24"/>
      <c r="TF38" s="24"/>
      <c r="TG38" s="24"/>
      <c r="TH38" s="24"/>
      <c r="TI38" s="24"/>
      <c r="TJ38" s="24"/>
      <c r="TK38" s="24"/>
      <c r="TL38" s="24"/>
      <c r="TM38" s="24"/>
      <c r="TN38" s="24"/>
      <c r="TO38" s="24"/>
      <c r="TP38" s="24"/>
      <c r="TQ38" s="24"/>
      <c r="TR38" s="24"/>
      <c r="TS38" s="24"/>
      <c r="TT38" s="24"/>
      <c r="TU38" s="24"/>
      <c r="TV38" s="24"/>
      <c r="TW38" s="24"/>
      <c r="TX38" s="24"/>
      <c r="TY38" s="24"/>
      <c r="TZ38" s="24"/>
      <c r="UA38" s="24"/>
      <c r="UB38" s="24"/>
      <c r="UC38" s="24"/>
      <c r="UD38" s="24"/>
      <c r="UE38" s="24"/>
      <c r="UF38" s="24"/>
      <c r="UG38" s="24"/>
      <c r="UH38" s="24"/>
      <c r="UI38" s="24"/>
      <c r="UJ38" s="24"/>
      <c r="UK38" s="24"/>
      <c r="UL38" s="24"/>
      <c r="UM38" s="24"/>
      <c r="UN38" s="24"/>
      <c r="UO38" s="24"/>
      <c r="UP38" s="24"/>
      <c r="UQ38" s="24"/>
      <c r="UR38" s="24"/>
      <c r="US38" s="24"/>
      <c r="UT38" s="24"/>
      <c r="UU38" s="24"/>
      <c r="UV38" s="24"/>
      <c r="UW38" s="24"/>
      <c r="UX38" s="24"/>
      <c r="UY38" s="24"/>
      <c r="UZ38" s="24"/>
      <c r="VA38" s="24"/>
      <c r="VB38" s="24"/>
      <c r="VC38" s="24"/>
      <c r="VD38" s="24"/>
      <c r="VE38" s="24"/>
      <c r="VF38" s="24"/>
      <c r="VG38" s="24"/>
      <c r="VH38" s="24"/>
      <c r="VI38" s="24"/>
      <c r="VJ38" s="24"/>
      <c r="VK38" s="24"/>
      <c r="VL38" s="24"/>
      <c r="VM38" s="24"/>
      <c r="VN38" s="24"/>
      <c r="VO38" s="24"/>
      <c r="VP38" s="24"/>
      <c r="VQ38" s="24"/>
      <c r="VR38" s="24"/>
      <c r="VS38" s="24"/>
      <c r="VT38" s="24"/>
      <c r="VU38" s="24"/>
      <c r="VV38" s="24"/>
      <c r="VW38" s="24"/>
      <c r="VX38" s="24"/>
      <c r="VY38" s="24"/>
      <c r="VZ38" s="24"/>
      <c r="WA38" s="24"/>
      <c r="WB38" s="24"/>
      <c r="WC38" s="24"/>
      <c r="WD38" s="24"/>
      <c r="WE38" s="24"/>
      <c r="WF38" s="24"/>
      <c r="WG38" s="24"/>
      <c r="WH38" s="24"/>
      <c r="WI38" s="24"/>
      <c r="WJ38" s="24"/>
      <c r="WK38" s="24"/>
      <c r="WL38" s="24"/>
      <c r="WM38" s="24"/>
      <c r="WN38" s="24"/>
      <c r="WO38" s="24"/>
      <c r="WP38" s="24"/>
      <c r="WQ38" s="24"/>
      <c r="WR38" s="24"/>
      <c r="WS38" s="24"/>
      <c r="WT38" s="24"/>
      <c r="WU38" s="24"/>
      <c r="WV38" s="24"/>
      <c r="WW38" s="24"/>
      <c r="WX38" s="24"/>
      <c r="WY38" s="24"/>
      <c r="WZ38" s="24"/>
      <c r="XA38" s="24"/>
      <c r="XB38" s="24"/>
      <c r="XC38" s="24"/>
      <c r="XD38" s="24"/>
      <c r="XE38" s="24"/>
      <c r="XF38" s="24"/>
      <c r="XG38" s="24"/>
      <c r="XH38" s="24"/>
      <c r="XI38" s="24"/>
      <c r="XJ38" s="24"/>
      <c r="XK38" s="24"/>
      <c r="XL38" s="24"/>
      <c r="XM38" s="24"/>
      <c r="XN38" s="24"/>
      <c r="XO38" s="24"/>
      <c r="XP38" s="24"/>
      <c r="XQ38" s="24"/>
      <c r="XR38" s="24"/>
      <c r="XS38" s="24"/>
      <c r="XT38" s="24"/>
      <c r="XU38" s="24"/>
      <c r="XV38" s="24"/>
      <c r="XW38" s="24"/>
      <c r="XX38" s="24"/>
      <c r="XY38" s="24"/>
      <c r="XZ38" s="24"/>
      <c r="YA38" s="24"/>
      <c r="YB38" s="24"/>
      <c r="YC38" s="24"/>
      <c r="YD38" s="24"/>
      <c r="YE38" s="24"/>
      <c r="YF38" s="24"/>
      <c r="YG38" s="24"/>
      <c r="YH38" s="24"/>
      <c r="YI38" s="24"/>
      <c r="YJ38" s="24"/>
      <c r="YK38" s="24"/>
      <c r="YL38" s="24"/>
      <c r="YM38" s="24"/>
      <c r="YN38" s="24"/>
      <c r="YO38" s="24"/>
      <c r="YP38" s="24"/>
      <c r="YQ38" s="24"/>
      <c r="YR38" s="24"/>
      <c r="YS38" s="24"/>
      <c r="YT38" s="24"/>
      <c r="YU38" s="24"/>
      <c r="YV38" s="24"/>
      <c r="YW38" s="24"/>
      <c r="YX38" s="24"/>
      <c r="YY38" s="24"/>
      <c r="YZ38" s="24"/>
      <c r="ZA38" s="24"/>
      <c r="ZB38" s="24"/>
      <c r="ZC38" s="24"/>
      <c r="ZD38" s="24"/>
      <c r="ZE38" s="24"/>
      <c r="ZF38" s="24"/>
      <c r="ZG38" s="24"/>
      <c r="ZH38" s="24"/>
      <c r="ZI38" s="24"/>
      <c r="ZJ38" s="24"/>
      <c r="ZK38" s="24"/>
      <c r="ZL38" s="24"/>
      <c r="ZM38" s="24"/>
      <c r="ZN38" s="24"/>
      <c r="ZO38" s="24"/>
      <c r="ZP38" s="24"/>
      <c r="ZQ38" s="24"/>
      <c r="ZR38" s="24"/>
      <c r="ZS38" s="24"/>
      <c r="ZT38" s="24"/>
      <c r="ZU38" s="24"/>
      <c r="ZV38" s="24"/>
      <c r="ZW38" s="24"/>
      <c r="ZX38" s="24"/>
      <c r="ZY38" s="24"/>
      <c r="ZZ38" s="24"/>
      <c r="AAA38" s="24"/>
      <c r="AAB38" s="24"/>
      <c r="AAC38" s="24"/>
      <c r="AAD38" s="24"/>
      <c r="AAE38" s="24"/>
      <c r="AAF38" s="24"/>
      <c r="AAG38" s="24"/>
      <c r="AAH38" s="24"/>
      <c r="AAI38" s="24"/>
      <c r="AAJ38" s="24"/>
      <c r="AAK38" s="24"/>
      <c r="AAL38" s="24"/>
      <c r="AAM38" s="24"/>
      <c r="AAN38" s="24"/>
      <c r="AAO38" s="24"/>
      <c r="AAP38" s="24"/>
      <c r="AAQ38" s="24"/>
      <c r="AAR38" s="24"/>
      <c r="AAS38" s="24"/>
      <c r="AAT38" s="24"/>
      <c r="AAU38" s="24"/>
      <c r="AAV38" s="24"/>
      <c r="AAW38" s="24"/>
      <c r="AAX38" s="24"/>
      <c r="AAY38" s="24"/>
      <c r="AAZ38" s="24"/>
      <c r="ABA38" s="24"/>
      <c r="ABB38" s="24"/>
      <c r="ABC38" s="24"/>
      <c r="ABD38" s="24"/>
      <c r="ABE38" s="24"/>
      <c r="ABF38" s="24"/>
      <c r="ABG38" s="24"/>
      <c r="ABH38" s="24"/>
      <c r="ABI38" s="24"/>
      <c r="ABJ38" s="24"/>
      <c r="ABK38" s="24"/>
      <c r="ABL38" s="24"/>
      <c r="ABM38" s="24"/>
      <c r="ABN38" s="24"/>
      <c r="ABO38" s="24"/>
      <c r="ABP38" s="24"/>
      <c r="ABQ38" s="24"/>
      <c r="ABR38" s="24"/>
      <c r="ABS38" s="24"/>
      <c r="ABT38" s="24"/>
      <c r="ABU38" s="24"/>
      <c r="ABV38" s="24"/>
      <c r="ABW38" s="24"/>
      <c r="ABX38" s="24"/>
      <c r="ABY38" s="24"/>
      <c r="ABZ38" s="24"/>
      <c r="ACA38" s="24"/>
      <c r="ACB38" s="24"/>
      <c r="ACC38" s="24"/>
      <c r="ACD38" s="24"/>
      <c r="ACE38" s="24"/>
      <c r="ACF38" s="24"/>
      <c r="ACG38" s="24"/>
      <c r="ACH38" s="24"/>
      <c r="ACI38" s="24"/>
      <c r="ACJ38" s="24"/>
      <c r="ACK38" s="24"/>
      <c r="ACL38" s="24"/>
      <c r="ACM38" s="24"/>
      <c r="ACN38" s="24"/>
      <c r="ACO38" s="24"/>
      <c r="ACP38" s="24"/>
      <c r="ACQ38" s="24"/>
      <c r="ACR38" s="24"/>
      <c r="ACS38" s="24"/>
      <c r="ACT38" s="24"/>
      <c r="ACU38" s="24"/>
      <c r="ACV38" s="24"/>
      <c r="ACW38" s="24"/>
      <c r="ACX38" s="24"/>
      <c r="ACY38" s="24"/>
      <c r="ACZ38" s="24"/>
      <c r="ADA38" s="24"/>
      <c r="ADB38" s="24"/>
      <c r="ADC38" s="24"/>
      <c r="ADD38" s="24"/>
      <c r="ADE38" s="24"/>
      <c r="ADF38" s="24"/>
      <c r="ADG38" s="24"/>
      <c r="ADH38" s="24"/>
      <c r="ADI38" s="24"/>
      <c r="ADJ38" s="24"/>
      <c r="ADK38" s="24"/>
      <c r="ADL38" s="24"/>
      <c r="ADM38" s="24"/>
      <c r="ADN38" s="24"/>
      <c r="ADO38" s="24"/>
      <c r="ADP38" s="24"/>
      <c r="ADQ38" s="24"/>
      <c r="ADR38" s="24"/>
      <c r="ADS38" s="24"/>
      <c r="ADT38" s="24"/>
      <c r="ADU38" s="24"/>
      <c r="ADV38" s="24"/>
      <c r="ADW38" s="24"/>
      <c r="ADX38" s="24"/>
      <c r="ADY38" s="24"/>
      <c r="ADZ38" s="24"/>
      <c r="AEA38" s="24"/>
      <c r="AEB38" s="24"/>
      <c r="AEC38" s="24"/>
      <c r="AED38" s="24"/>
      <c r="AEE38" s="24"/>
      <c r="AEF38" s="24"/>
      <c r="AEG38" s="24"/>
      <c r="AEH38" s="24"/>
      <c r="AEI38" s="24"/>
      <c r="AEJ38" s="24"/>
      <c r="AEK38" s="24"/>
      <c r="AEL38" s="24"/>
      <c r="AEM38" s="24"/>
      <c r="AEN38" s="24"/>
      <c r="AEO38" s="24"/>
      <c r="AEP38" s="24"/>
      <c r="AEQ38" s="24"/>
      <c r="AER38" s="24"/>
      <c r="AES38" s="24"/>
      <c r="AET38" s="24"/>
      <c r="AEU38" s="24"/>
      <c r="AEV38" s="24"/>
      <c r="AEW38" s="24"/>
      <c r="AEX38" s="24"/>
      <c r="AEY38" s="24"/>
      <c r="AEZ38" s="24"/>
      <c r="AFA38" s="24"/>
      <c r="AFB38" s="24"/>
      <c r="AFC38" s="24"/>
      <c r="AFD38" s="24"/>
      <c r="AFE38" s="24"/>
      <c r="AFF38" s="24"/>
      <c r="AFG38" s="24"/>
      <c r="AFH38" s="24"/>
      <c r="AFI38" s="24"/>
      <c r="AFJ38" s="24"/>
      <c r="AFK38" s="24"/>
      <c r="AFL38" s="24"/>
      <c r="AFM38" s="24"/>
      <c r="AFN38" s="24"/>
      <c r="AFO38" s="24"/>
      <c r="AFP38" s="24"/>
      <c r="AFQ38" s="24"/>
      <c r="AFR38" s="24"/>
      <c r="AFS38" s="24"/>
      <c r="AFT38" s="24"/>
      <c r="AFU38" s="24"/>
      <c r="AFV38" s="24"/>
      <c r="AFW38" s="24"/>
      <c r="AFX38" s="24"/>
      <c r="AFY38" s="24"/>
      <c r="AFZ38" s="24"/>
      <c r="AGA38" s="24"/>
      <c r="AGB38" s="24"/>
      <c r="AGC38" s="24"/>
      <c r="AGD38" s="24"/>
      <c r="AGE38" s="24"/>
      <c r="AGF38" s="24"/>
      <c r="AGG38" s="24"/>
      <c r="AGH38" s="24"/>
      <c r="AGI38" s="24"/>
      <c r="AGJ38" s="24"/>
      <c r="AGK38" s="24"/>
      <c r="AGL38" s="24"/>
      <c r="AGM38" s="24"/>
      <c r="AGN38" s="24"/>
      <c r="AGO38" s="24"/>
      <c r="AGP38" s="24"/>
      <c r="AGQ38" s="24"/>
      <c r="AGR38" s="24"/>
      <c r="AGS38" s="24"/>
      <c r="AGT38" s="24"/>
      <c r="AGU38" s="24"/>
      <c r="AGV38" s="24"/>
      <c r="AGW38" s="24"/>
      <c r="AGX38" s="24"/>
      <c r="AGY38" s="24"/>
      <c r="AGZ38" s="24"/>
      <c r="AHA38" s="24"/>
      <c r="AHB38" s="24"/>
      <c r="AHC38" s="24"/>
      <c r="AHD38" s="24"/>
      <c r="AHE38" s="24"/>
      <c r="AHF38" s="24"/>
      <c r="AHG38" s="24"/>
      <c r="AHH38" s="24"/>
      <c r="AHI38" s="24"/>
      <c r="AHJ38" s="24"/>
      <c r="AHK38" s="24"/>
      <c r="AHL38" s="24"/>
      <c r="AHM38" s="24"/>
      <c r="AHN38" s="24"/>
      <c r="AHO38" s="24"/>
      <c r="AHP38" s="24"/>
      <c r="AHQ38" s="24"/>
      <c r="AHR38" s="24"/>
      <c r="AHS38" s="24"/>
      <c r="AHT38" s="24"/>
      <c r="AHU38" s="24"/>
      <c r="AHV38" s="24"/>
      <c r="AHW38" s="24"/>
      <c r="AHX38" s="24"/>
      <c r="AHY38" s="24"/>
      <c r="AHZ38" s="24"/>
      <c r="AIA38" s="24"/>
      <c r="AIB38" s="24"/>
      <c r="AIC38" s="24"/>
      <c r="AID38" s="24"/>
      <c r="AIE38" s="24"/>
      <c r="AIF38" s="24"/>
      <c r="AIG38" s="24"/>
      <c r="AIH38" s="24"/>
      <c r="AII38" s="24"/>
      <c r="AIJ38" s="24"/>
      <c r="AIK38" s="24"/>
      <c r="AIL38" s="24"/>
      <c r="AIM38" s="24"/>
      <c r="AIN38" s="24"/>
      <c r="AIO38" s="24"/>
      <c r="AIP38" s="24"/>
      <c r="AIQ38" s="24"/>
      <c r="AIR38" s="24"/>
      <c r="AIS38" s="24"/>
      <c r="AIT38" s="24"/>
      <c r="AIU38" s="24"/>
      <c r="AIV38" s="24"/>
      <c r="AIW38" s="24"/>
      <c r="AIX38" s="24"/>
      <c r="AIY38" s="24"/>
      <c r="AIZ38" s="24"/>
      <c r="AJA38" s="24"/>
      <c r="AJB38" s="24"/>
      <c r="AJC38" s="24"/>
      <c r="AJD38" s="24"/>
      <c r="AJE38" s="24"/>
      <c r="AJF38" s="24"/>
      <c r="AJG38" s="24"/>
      <c r="AJH38" s="24"/>
      <c r="AJI38" s="24"/>
      <c r="AJJ38" s="24"/>
      <c r="AJK38" s="24"/>
      <c r="AJL38" s="24"/>
      <c r="AJM38" s="24"/>
      <c r="AJN38" s="24"/>
      <c r="AJO38" s="24"/>
      <c r="AJP38" s="24"/>
      <c r="AJQ38" s="24"/>
      <c r="AJR38" s="24"/>
      <c r="AJS38" s="24"/>
      <c r="AJT38" s="24"/>
      <c r="AJU38" s="24"/>
      <c r="AJV38" s="24"/>
      <c r="AJW38" s="24"/>
      <c r="AJX38" s="24"/>
      <c r="AJY38" s="24"/>
      <c r="AJZ38" s="24"/>
      <c r="AKA38" s="24"/>
      <c r="AKB38" s="24"/>
      <c r="AKC38" s="24"/>
      <c r="AKD38" s="24"/>
      <c r="AKE38" s="24"/>
      <c r="AKF38" s="24"/>
      <c r="AKG38" s="24"/>
      <c r="AKH38" s="24"/>
      <c r="AKI38" s="24"/>
      <c r="AKJ38" s="24"/>
      <c r="AKK38" s="24"/>
      <c r="AKL38" s="24"/>
      <c r="AKM38" s="24"/>
      <c r="AKN38" s="24"/>
      <c r="AKO38" s="24"/>
      <c r="AKP38" s="24"/>
      <c r="AKQ38" s="24"/>
      <c r="AKR38" s="24"/>
      <c r="AKS38" s="24"/>
      <c r="AKT38" s="24"/>
      <c r="AKU38" s="24"/>
      <c r="AKV38" s="24"/>
      <c r="AKW38" s="24"/>
      <c r="AKX38" s="24"/>
      <c r="AKY38" s="24"/>
      <c r="AKZ38" s="24"/>
      <c r="ALA38" s="24"/>
      <c r="ALB38" s="24"/>
      <c r="ALC38" s="24"/>
      <c r="ALD38" s="24"/>
      <c r="ALE38" s="24"/>
      <c r="ALF38" s="24"/>
      <c r="ALG38" s="24"/>
      <c r="ALH38" s="24"/>
      <c r="ALI38" s="24"/>
      <c r="ALJ38" s="24"/>
      <c r="ALK38" s="24"/>
      <c r="ALL38" s="24"/>
      <c r="ALM38" s="24"/>
      <c r="ALN38" s="24"/>
      <c r="ALO38" s="24"/>
      <c r="ALP38" s="24"/>
      <c r="ALQ38" s="24"/>
      <c r="ALR38" s="24"/>
      <c r="ALS38" s="24"/>
      <c r="ALT38" s="24"/>
      <c r="ALU38" s="24"/>
      <c r="ALV38" s="24"/>
      <c r="ALW38" s="24"/>
      <c r="ALX38" s="24"/>
      <c r="ALY38" s="24"/>
      <c r="ALZ38" s="24"/>
      <c r="AMA38" s="24"/>
      <c r="AMB38" s="24"/>
      <c r="AMC38" s="24"/>
      <c r="AMD38" s="24"/>
      <c r="AME38" s="24"/>
      <c r="AMF38" s="24"/>
      <c r="AMG38" s="24"/>
      <c r="AMH38" s="24"/>
      <c r="AMI38" s="24"/>
      <c r="AMJ38" s="24"/>
      <c r="AMK38" s="24"/>
    </row>
    <row r="39" spans="1:1025" s="27" customFormat="1" ht="14.25" x14ac:dyDescent="0.2">
      <c r="A39" s="50" t="s">
        <v>37</v>
      </c>
      <c r="B39" s="39"/>
      <c r="C39" s="40">
        <v>0</v>
      </c>
      <c r="D39" s="40">
        <v>0</v>
      </c>
      <c r="E39" s="41">
        <f>'[1]2017'!T1394</f>
        <v>19116.32</v>
      </c>
      <c r="F39" s="42"/>
      <c r="G39" s="52">
        <v>0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  <c r="AMG39" s="24"/>
      <c r="AMH39" s="24"/>
      <c r="AMI39" s="24"/>
      <c r="AMJ39" s="24"/>
      <c r="AMK39" s="24"/>
    </row>
    <row r="40" spans="1:1025" s="27" customFormat="1" ht="14.25" x14ac:dyDescent="0.2">
      <c r="A40" s="50" t="s">
        <v>38</v>
      </c>
      <c r="B40" s="39"/>
      <c r="C40" s="40">
        <v>0</v>
      </c>
      <c r="D40" s="40">
        <f>'[1]2016'!T1697</f>
        <v>965</v>
      </c>
      <c r="E40" s="41"/>
      <c r="F40" s="42"/>
      <c r="G40" s="52">
        <v>0</v>
      </c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4"/>
      <c r="NI40" s="24"/>
      <c r="NJ40" s="24"/>
      <c r="NK40" s="24"/>
      <c r="NL40" s="24"/>
      <c r="NM40" s="24"/>
      <c r="NN40" s="24"/>
      <c r="NO40" s="24"/>
      <c r="NP40" s="24"/>
      <c r="NQ40" s="24"/>
      <c r="NR40" s="24"/>
      <c r="NS40" s="24"/>
      <c r="NT40" s="24"/>
      <c r="NU40" s="24"/>
      <c r="NV40" s="24"/>
      <c r="NW40" s="24"/>
      <c r="NX40" s="24"/>
      <c r="NY40" s="24"/>
      <c r="NZ40" s="24"/>
      <c r="OA40" s="24"/>
      <c r="OB40" s="24"/>
      <c r="OC40" s="24"/>
      <c r="OD40" s="24"/>
      <c r="OE40" s="24"/>
      <c r="OF40" s="24"/>
      <c r="OG40" s="24"/>
      <c r="OH40" s="24"/>
      <c r="OI40" s="24"/>
      <c r="OJ40" s="24"/>
      <c r="OK40" s="24"/>
      <c r="OL40" s="24"/>
      <c r="OM40" s="24"/>
      <c r="ON40" s="24"/>
      <c r="OO40" s="24"/>
      <c r="OP40" s="24"/>
      <c r="OQ40" s="24"/>
      <c r="OR40" s="24"/>
      <c r="OS40" s="24"/>
      <c r="OT40" s="24"/>
      <c r="OU40" s="24"/>
      <c r="OV40" s="24"/>
      <c r="OW40" s="24"/>
      <c r="OX40" s="24"/>
      <c r="OY40" s="24"/>
      <c r="OZ40" s="24"/>
      <c r="PA40" s="24"/>
      <c r="PB40" s="24"/>
      <c r="PC40" s="24"/>
      <c r="PD40" s="24"/>
      <c r="PE40" s="24"/>
      <c r="PF40" s="24"/>
      <c r="PG40" s="24"/>
      <c r="PH40" s="24"/>
      <c r="PI40" s="24"/>
      <c r="PJ40" s="24"/>
      <c r="PK40" s="24"/>
      <c r="PL40" s="24"/>
      <c r="PM40" s="24"/>
      <c r="PN40" s="24"/>
      <c r="PO40" s="24"/>
      <c r="PP40" s="24"/>
      <c r="PQ40" s="24"/>
      <c r="PR40" s="24"/>
      <c r="PS40" s="24"/>
      <c r="PT40" s="24"/>
      <c r="PU40" s="24"/>
      <c r="PV40" s="24"/>
      <c r="PW40" s="24"/>
      <c r="PX40" s="24"/>
      <c r="PY40" s="24"/>
      <c r="PZ40" s="24"/>
      <c r="QA40" s="24"/>
      <c r="QB40" s="24"/>
      <c r="QC40" s="24"/>
      <c r="QD40" s="24"/>
      <c r="QE40" s="24"/>
      <c r="QF40" s="24"/>
      <c r="QG40" s="24"/>
      <c r="QH40" s="24"/>
      <c r="QI40" s="24"/>
      <c r="QJ40" s="24"/>
      <c r="QK40" s="24"/>
      <c r="QL40" s="24"/>
      <c r="QM40" s="24"/>
      <c r="QN40" s="24"/>
      <c r="QO40" s="24"/>
      <c r="QP40" s="24"/>
      <c r="QQ40" s="24"/>
      <c r="QR40" s="24"/>
      <c r="QS40" s="24"/>
      <c r="QT40" s="24"/>
      <c r="QU40" s="24"/>
      <c r="QV40" s="24"/>
      <c r="QW40" s="24"/>
      <c r="QX40" s="24"/>
      <c r="QY40" s="24"/>
      <c r="QZ40" s="24"/>
      <c r="RA40" s="24"/>
      <c r="RB40" s="24"/>
      <c r="RC40" s="24"/>
      <c r="RD40" s="24"/>
      <c r="RE40" s="24"/>
      <c r="RF40" s="24"/>
      <c r="RG40" s="24"/>
      <c r="RH40" s="24"/>
      <c r="RI40" s="24"/>
      <c r="RJ40" s="24"/>
      <c r="RK40" s="24"/>
      <c r="RL40" s="24"/>
      <c r="RM40" s="24"/>
      <c r="RN40" s="24"/>
      <c r="RO40" s="24"/>
      <c r="RP40" s="24"/>
      <c r="RQ40" s="24"/>
      <c r="RR40" s="24"/>
      <c r="RS40" s="24"/>
      <c r="RT40" s="24"/>
      <c r="RU40" s="24"/>
      <c r="RV40" s="24"/>
      <c r="RW40" s="24"/>
      <c r="RX40" s="24"/>
      <c r="RY40" s="24"/>
      <c r="RZ40" s="24"/>
      <c r="SA40" s="24"/>
      <c r="SB40" s="24"/>
      <c r="SC40" s="24"/>
      <c r="SD40" s="24"/>
      <c r="SE40" s="24"/>
      <c r="SF40" s="24"/>
      <c r="SG40" s="24"/>
      <c r="SH40" s="24"/>
      <c r="SI40" s="24"/>
      <c r="SJ40" s="24"/>
      <c r="SK40" s="24"/>
      <c r="SL40" s="24"/>
      <c r="SM40" s="24"/>
      <c r="SN40" s="24"/>
      <c r="SO40" s="24"/>
      <c r="SP40" s="24"/>
      <c r="SQ40" s="24"/>
      <c r="SR40" s="24"/>
      <c r="SS40" s="24"/>
      <c r="ST40" s="24"/>
      <c r="SU40" s="24"/>
      <c r="SV40" s="24"/>
      <c r="SW40" s="24"/>
      <c r="SX40" s="24"/>
      <c r="SY40" s="24"/>
      <c r="SZ40" s="24"/>
      <c r="TA40" s="24"/>
      <c r="TB40" s="24"/>
      <c r="TC40" s="24"/>
      <c r="TD40" s="24"/>
      <c r="TE40" s="24"/>
      <c r="TF40" s="24"/>
      <c r="TG40" s="24"/>
      <c r="TH40" s="24"/>
      <c r="TI40" s="24"/>
      <c r="TJ40" s="24"/>
      <c r="TK40" s="24"/>
      <c r="TL40" s="24"/>
      <c r="TM40" s="24"/>
      <c r="TN40" s="24"/>
      <c r="TO40" s="24"/>
      <c r="TP40" s="24"/>
      <c r="TQ40" s="24"/>
      <c r="TR40" s="24"/>
      <c r="TS40" s="24"/>
      <c r="TT40" s="24"/>
      <c r="TU40" s="24"/>
      <c r="TV40" s="24"/>
      <c r="TW40" s="24"/>
      <c r="TX40" s="24"/>
      <c r="TY40" s="24"/>
      <c r="TZ40" s="24"/>
      <c r="UA40" s="24"/>
      <c r="UB40" s="24"/>
      <c r="UC40" s="24"/>
      <c r="UD40" s="24"/>
      <c r="UE40" s="24"/>
      <c r="UF40" s="24"/>
      <c r="UG40" s="24"/>
      <c r="UH40" s="24"/>
      <c r="UI40" s="24"/>
      <c r="UJ40" s="24"/>
      <c r="UK40" s="24"/>
      <c r="UL40" s="24"/>
      <c r="UM40" s="24"/>
      <c r="UN40" s="24"/>
      <c r="UO40" s="24"/>
      <c r="UP40" s="24"/>
      <c r="UQ40" s="24"/>
      <c r="UR40" s="24"/>
      <c r="US40" s="24"/>
      <c r="UT40" s="24"/>
      <c r="UU40" s="24"/>
      <c r="UV40" s="24"/>
      <c r="UW40" s="24"/>
      <c r="UX40" s="24"/>
      <c r="UY40" s="24"/>
      <c r="UZ40" s="24"/>
      <c r="VA40" s="24"/>
      <c r="VB40" s="24"/>
      <c r="VC40" s="24"/>
      <c r="VD40" s="24"/>
      <c r="VE40" s="24"/>
      <c r="VF40" s="24"/>
      <c r="VG40" s="24"/>
      <c r="VH40" s="24"/>
      <c r="VI40" s="24"/>
      <c r="VJ40" s="24"/>
      <c r="VK40" s="24"/>
      <c r="VL40" s="24"/>
      <c r="VM40" s="24"/>
      <c r="VN40" s="24"/>
      <c r="VO40" s="24"/>
      <c r="VP40" s="24"/>
      <c r="VQ40" s="24"/>
      <c r="VR40" s="24"/>
      <c r="VS40" s="24"/>
      <c r="VT40" s="24"/>
      <c r="VU40" s="24"/>
      <c r="VV40" s="24"/>
      <c r="VW40" s="24"/>
      <c r="VX40" s="24"/>
      <c r="VY40" s="24"/>
      <c r="VZ40" s="24"/>
      <c r="WA40" s="24"/>
      <c r="WB40" s="24"/>
      <c r="WC40" s="24"/>
      <c r="WD40" s="24"/>
      <c r="WE40" s="24"/>
      <c r="WF40" s="24"/>
      <c r="WG40" s="24"/>
      <c r="WH40" s="24"/>
      <c r="WI40" s="24"/>
      <c r="WJ40" s="24"/>
      <c r="WK40" s="24"/>
      <c r="WL40" s="24"/>
      <c r="WM40" s="24"/>
      <c r="WN40" s="24"/>
      <c r="WO40" s="24"/>
      <c r="WP40" s="24"/>
      <c r="WQ40" s="24"/>
      <c r="WR40" s="24"/>
      <c r="WS40" s="24"/>
      <c r="WT40" s="24"/>
      <c r="WU40" s="24"/>
      <c r="WV40" s="24"/>
      <c r="WW40" s="24"/>
      <c r="WX40" s="24"/>
      <c r="WY40" s="24"/>
      <c r="WZ40" s="24"/>
      <c r="XA40" s="24"/>
      <c r="XB40" s="24"/>
      <c r="XC40" s="24"/>
      <c r="XD40" s="24"/>
      <c r="XE40" s="24"/>
      <c r="XF40" s="24"/>
      <c r="XG40" s="24"/>
      <c r="XH40" s="24"/>
      <c r="XI40" s="24"/>
      <c r="XJ40" s="24"/>
      <c r="XK40" s="24"/>
      <c r="XL40" s="24"/>
      <c r="XM40" s="24"/>
      <c r="XN40" s="24"/>
      <c r="XO40" s="24"/>
      <c r="XP40" s="24"/>
      <c r="XQ40" s="24"/>
      <c r="XR40" s="24"/>
      <c r="XS40" s="24"/>
      <c r="XT40" s="24"/>
      <c r="XU40" s="24"/>
      <c r="XV40" s="24"/>
      <c r="XW40" s="24"/>
      <c r="XX40" s="24"/>
      <c r="XY40" s="24"/>
      <c r="XZ40" s="24"/>
      <c r="YA40" s="24"/>
      <c r="YB40" s="24"/>
      <c r="YC40" s="24"/>
      <c r="YD40" s="24"/>
      <c r="YE40" s="24"/>
      <c r="YF40" s="24"/>
      <c r="YG40" s="24"/>
      <c r="YH40" s="24"/>
      <c r="YI40" s="24"/>
      <c r="YJ40" s="24"/>
      <c r="YK40" s="24"/>
      <c r="YL40" s="24"/>
      <c r="YM40" s="24"/>
      <c r="YN40" s="24"/>
      <c r="YO40" s="24"/>
      <c r="YP40" s="24"/>
      <c r="YQ40" s="24"/>
      <c r="YR40" s="24"/>
      <c r="YS40" s="24"/>
      <c r="YT40" s="24"/>
      <c r="YU40" s="24"/>
      <c r="YV40" s="24"/>
      <c r="YW40" s="24"/>
      <c r="YX40" s="24"/>
      <c r="YY40" s="24"/>
      <c r="YZ40" s="24"/>
      <c r="ZA40" s="24"/>
      <c r="ZB40" s="24"/>
      <c r="ZC40" s="24"/>
      <c r="ZD40" s="24"/>
      <c r="ZE40" s="24"/>
      <c r="ZF40" s="24"/>
      <c r="ZG40" s="24"/>
      <c r="ZH40" s="24"/>
      <c r="ZI40" s="24"/>
      <c r="ZJ40" s="24"/>
      <c r="ZK40" s="24"/>
      <c r="ZL40" s="24"/>
      <c r="ZM40" s="24"/>
      <c r="ZN40" s="24"/>
      <c r="ZO40" s="24"/>
      <c r="ZP40" s="24"/>
      <c r="ZQ40" s="24"/>
      <c r="ZR40" s="24"/>
      <c r="ZS40" s="24"/>
      <c r="ZT40" s="24"/>
      <c r="ZU40" s="24"/>
      <c r="ZV40" s="24"/>
      <c r="ZW40" s="24"/>
      <c r="ZX40" s="24"/>
      <c r="ZY40" s="24"/>
      <c r="ZZ40" s="24"/>
      <c r="AAA40" s="24"/>
      <c r="AAB40" s="24"/>
      <c r="AAC40" s="24"/>
      <c r="AAD40" s="24"/>
      <c r="AAE40" s="24"/>
      <c r="AAF40" s="24"/>
      <c r="AAG40" s="24"/>
      <c r="AAH40" s="24"/>
      <c r="AAI40" s="24"/>
      <c r="AAJ40" s="24"/>
      <c r="AAK40" s="24"/>
      <c r="AAL40" s="24"/>
      <c r="AAM40" s="24"/>
      <c r="AAN40" s="24"/>
      <c r="AAO40" s="24"/>
      <c r="AAP40" s="24"/>
      <c r="AAQ40" s="24"/>
      <c r="AAR40" s="24"/>
      <c r="AAS40" s="24"/>
      <c r="AAT40" s="24"/>
      <c r="AAU40" s="24"/>
      <c r="AAV40" s="24"/>
      <c r="AAW40" s="24"/>
      <c r="AAX40" s="24"/>
      <c r="AAY40" s="24"/>
      <c r="AAZ40" s="24"/>
      <c r="ABA40" s="24"/>
      <c r="ABB40" s="24"/>
      <c r="ABC40" s="24"/>
      <c r="ABD40" s="24"/>
      <c r="ABE40" s="24"/>
      <c r="ABF40" s="24"/>
      <c r="ABG40" s="24"/>
      <c r="ABH40" s="24"/>
      <c r="ABI40" s="24"/>
      <c r="ABJ40" s="24"/>
      <c r="ABK40" s="24"/>
      <c r="ABL40" s="24"/>
      <c r="ABM40" s="24"/>
      <c r="ABN40" s="24"/>
      <c r="ABO40" s="24"/>
      <c r="ABP40" s="24"/>
      <c r="ABQ40" s="24"/>
      <c r="ABR40" s="24"/>
      <c r="ABS40" s="24"/>
      <c r="ABT40" s="24"/>
      <c r="ABU40" s="24"/>
      <c r="ABV40" s="24"/>
      <c r="ABW40" s="24"/>
      <c r="ABX40" s="24"/>
      <c r="ABY40" s="24"/>
      <c r="ABZ40" s="24"/>
      <c r="ACA40" s="24"/>
      <c r="ACB40" s="24"/>
      <c r="ACC40" s="24"/>
      <c r="ACD40" s="24"/>
      <c r="ACE40" s="24"/>
      <c r="ACF40" s="24"/>
      <c r="ACG40" s="24"/>
      <c r="ACH40" s="24"/>
      <c r="ACI40" s="24"/>
      <c r="ACJ40" s="24"/>
      <c r="ACK40" s="24"/>
      <c r="ACL40" s="24"/>
      <c r="ACM40" s="24"/>
      <c r="ACN40" s="24"/>
      <c r="ACO40" s="24"/>
      <c r="ACP40" s="24"/>
      <c r="ACQ40" s="24"/>
      <c r="ACR40" s="24"/>
      <c r="ACS40" s="24"/>
      <c r="ACT40" s="24"/>
      <c r="ACU40" s="24"/>
      <c r="ACV40" s="24"/>
      <c r="ACW40" s="24"/>
      <c r="ACX40" s="24"/>
      <c r="ACY40" s="24"/>
      <c r="ACZ40" s="24"/>
      <c r="ADA40" s="24"/>
      <c r="ADB40" s="24"/>
      <c r="ADC40" s="24"/>
      <c r="ADD40" s="24"/>
      <c r="ADE40" s="24"/>
      <c r="ADF40" s="24"/>
      <c r="ADG40" s="24"/>
      <c r="ADH40" s="24"/>
      <c r="ADI40" s="24"/>
      <c r="ADJ40" s="24"/>
      <c r="ADK40" s="24"/>
      <c r="ADL40" s="24"/>
      <c r="ADM40" s="24"/>
      <c r="ADN40" s="24"/>
      <c r="ADO40" s="24"/>
      <c r="ADP40" s="24"/>
      <c r="ADQ40" s="24"/>
      <c r="ADR40" s="24"/>
      <c r="ADS40" s="24"/>
      <c r="ADT40" s="24"/>
      <c r="ADU40" s="24"/>
      <c r="ADV40" s="24"/>
      <c r="ADW40" s="24"/>
      <c r="ADX40" s="24"/>
      <c r="ADY40" s="24"/>
      <c r="ADZ40" s="24"/>
      <c r="AEA40" s="24"/>
      <c r="AEB40" s="24"/>
      <c r="AEC40" s="24"/>
      <c r="AED40" s="24"/>
      <c r="AEE40" s="24"/>
      <c r="AEF40" s="24"/>
      <c r="AEG40" s="24"/>
      <c r="AEH40" s="24"/>
      <c r="AEI40" s="24"/>
      <c r="AEJ40" s="24"/>
      <c r="AEK40" s="24"/>
      <c r="AEL40" s="24"/>
      <c r="AEM40" s="24"/>
      <c r="AEN40" s="24"/>
      <c r="AEO40" s="24"/>
      <c r="AEP40" s="24"/>
      <c r="AEQ40" s="24"/>
      <c r="AER40" s="24"/>
      <c r="AES40" s="24"/>
      <c r="AET40" s="24"/>
      <c r="AEU40" s="24"/>
      <c r="AEV40" s="24"/>
      <c r="AEW40" s="24"/>
      <c r="AEX40" s="24"/>
      <c r="AEY40" s="24"/>
      <c r="AEZ40" s="24"/>
      <c r="AFA40" s="24"/>
      <c r="AFB40" s="24"/>
      <c r="AFC40" s="24"/>
      <c r="AFD40" s="24"/>
      <c r="AFE40" s="24"/>
      <c r="AFF40" s="24"/>
      <c r="AFG40" s="24"/>
      <c r="AFH40" s="24"/>
      <c r="AFI40" s="24"/>
      <c r="AFJ40" s="24"/>
      <c r="AFK40" s="24"/>
      <c r="AFL40" s="24"/>
      <c r="AFM40" s="24"/>
      <c r="AFN40" s="24"/>
      <c r="AFO40" s="24"/>
      <c r="AFP40" s="24"/>
      <c r="AFQ40" s="24"/>
      <c r="AFR40" s="24"/>
      <c r="AFS40" s="24"/>
      <c r="AFT40" s="24"/>
      <c r="AFU40" s="24"/>
      <c r="AFV40" s="24"/>
      <c r="AFW40" s="24"/>
      <c r="AFX40" s="24"/>
      <c r="AFY40" s="24"/>
      <c r="AFZ40" s="24"/>
      <c r="AGA40" s="24"/>
      <c r="AGB40" s="24"/>
      <c r="AGC40" s="24"/>
      <c r="AGD40" s="24"/>
      <c r="AGE40" s="24"/>
      <c r="AGF40" s="24"/>
      <c r="AGG40" s="24"/>
      <c r="AGH40" s="24"/>
      <c r="AGI40" s="24"/>
      <c r="AGJ40" s="24"/>
      <c r="AGK40" s="24"/>
      <c r="AGL40" s="24"/>
      <c r="AGM40" s="24"/>
      <c r="AGN40" s="24"/>
      <c r="AGO40" s="24"/>
      <c r="AGP40" s="24"/>
      <c r="AGQ40" s="24"/>
      <c r="AGR40" s="24"/>
      <c r="AGS40" s="24"/>
      <c r="AGT40" s="24"/>
      <c r="AGU40" s="24"/>
      <c r="AGV40" s="24"/>
      <c r="AGW40" s="24"/>
      <c r="AGX40" s="24"/>
      <c r="AGY40" s="24"/>
      <c r="AGZ40" s="24"/>
      <c r="AHA40" s="24"/>
      <c r="AHB40" s="24"/>
      <c r="AHC40" s="24"/>
      <c r="AHD40" s="24"/>
      <c r="AHE40" s="24"/>
      <c r="AHF40" s="24"/>
      <c r="AHG40" s="24"/>
      <c r="AHH40" s="24"/>
      <c r="AHI40" s="24"/>
      <c r="AHJ40" s="24"/>
      <c r="AHK40" s="24"/>
      <c r="AHL40" s="24"/>
      <c r="AHM40" s="24"/>
      <c r="AHN40" s="24"/>
      <c r="AHO40" s="24"/>
      <c r="AHP40" s="24"/>
      <c r="AHQ40" s="24"/>
      <c r="AHR40" s="24"/>
      <c r="AHS40" s="24"/>
      <c r="AHT40" s="24"/>
      <c r="AHU40" s="24"/>
      <c r="AHV40" s="24"/>
      <c r="AHW40" s="24"/>
      <c r="AHX40" s="24"/>
      <c r="AHY40" s="24"/>
      <c r="AHZ40" s="24"/>
      <c r="AIA40" s="24"/>
      <c r="AIB40" s="24"/>
      <c r="AIC40" s="24"/>
      <c r="AID40" s="24"/>
      <c r="AIE40" s="24"/>
      <c r="AIF40" s="24"/>
      <c r="AIG40" s="24"/>
      <c r="AIH40" s="24"/>
      <c r="AII40" s="24"/>
      <c r="AIJ40" s="24"/>
      <c r="AIK40" s="24"/>
      <c r="AIL40" s="24"/>
      <c r="AIM40" s="24"/>
      <c r="AIN40" s="24"/>
      <c r="AIO40" s="24"/>
      <c r="AIP40" s="24"/>
      <c r="AIQ40" s="24"/>
      <c r="AIR40" s="24"/>
      <c r="AIS40" s="24"/>
      <c r="AIT40" s="24"/>
      <c r="AIU40" s="24"/>
      <c r="AIV40" s="24"/>
      <c r="AIW40" s="24"/>
      <c r="AIX40" s="24"/>
      <c r="AIY40" s="24"/>
      <c r="AIZ40" s="24"/>
      <c r="AJA40" s="24"/>
      <c r="AJB40" s="24"/>
      <c r="AJC40" s="24"/>
      <c r="AJD40" s="24"/>
      <c r="AJE40" s="24"/>
      <c r="AJF40" s="24"/>
      <c r="AJG40" s="24"/>
      <c r="AJH40" s="24"/>
      <c r="AJI40" s="24"/>
      <c r="AJJ40" s="24"/>
      <c r="AJK40" s="24"/>
      <c r="AJL40" s="24"/>
      <c r="AJM40" s="24"/>
      <c r="AJN40" s="24"/>
      <c r="AJO40" s="24"/>
      <c r="AJP40" s="24"/>
      <c r="AJQ40" s="24"/>
      <c r="AJR40" s="24"/>
      <c r="AJS40" s="24"/>
      <c r="AJT40" s="24"/>
      <c r="AJU40" s="24"/>
      <c r="AJV40" s="24"/>
      <c r="AJW40" s="24"/>
      <c r="AJX40" s="24"/>
      <c r="AJY40" s="24"/>
      <c r="AJZ40" s="24"/>
      <c r="AKA40" s="24"/>
      <c r="AKB40" s="24"/>
      <c r="AKC40" s="24"/>
      <c r="AKD40" s="24"/>
      <c r="AKE40" s="24"/>
      <c r="AKF40" s="24"/>
      <c r="AKG40" s="24"/>
      <c r="AKH40" s="24"/>
      <c r="AKI40" s="24"/>
      <c r="AKJ40" s="24"/>
      <c r="AKK40" s="24"/>
      <c r="AKL40" s="24"/>
      <c r="AKM40" s="24"/>
      <c r="AKN40" s="24"/>
      <c r="AKO40" s="24"/>
      <c r="AKP40" s="24"/>
      <c r="AKQ40" s="24"/>
      <c r="AKR40" s="24"/>
      <c r="AKS40" s="24"/>
      <c r="AKT40" s="24"/>
      <c r="AKU40" s="24"/>
      <c r="AKV40" s="24"/>
      <c r="AKW40" s="24"/>
      <c r="AKX40" s="24"/>
      <c r="AKY40" s="24"/>
      <c r="AKZ40" s="24"/>
      <c r="ALA40" s="24"/>
      <c r="ALB40" s="24"/>
      <c r="ALC40" s="24"/>
      <c r="ALD40" s="24"/>
      <c r="ALE40" s="24"/>
      <c r="ALF40" s="24"/>
      <c r="ALG40" s="24"/>
      <c r="ALH40" s="24"/>
      <c r="ALI40" s="24"/>
      <c r="ALJ40" s="24"/>
      <c r="ALK40" s="24"/>
      <c r="ALL40" s="24"/>
      <c r="ALM40" s="24"/>
      <c r="ALN40" s="24"/>
      <c r="ALO40" s="24"/>
      <c r="ALP40" s="24"/>
      <c r="ALQ40" s="24"/>
      <c r="ALR40" s="24"/>
      <c r="ALS40" s="24"/>
      <c r="ALT40" s="24"/>
      <c r="ALU40" s="24"/>
      <c r="ALV40" s="24"/>
      <c r="ALW40" s="24"/>
      <c r="ALX40" s="24"/>
      <c r="ALY40" s="24"/>
      <c r="ALZ40" s="24"/>
      <c r="AMA40" s="24"/>
      <c r="AMB40" s="24"/>
      <c r="AMC40" s="24"/>
      <c r="AMD40" s="24"/>
      <c r="AME40" s="24"/>
      <c r="AMF40" s="24"/>
      <c r="AMG40" s="24"/>
      <c r="AMH40" s="24"/>
      <c r="AMI40" s="24"/>
      <c r="AMJ40" s="24"/>
      <c r="AMK40" s="24"/>
    </row>
    <row r="41" spans="1:1025" s="27" customFormat="1" ht="28.5" x14ac:dyDescent="0.2">
      <c r="A41" s="50" t="s">
        <v>39</v>
      </c>
      <c r="B41" s="39"/>
      <c r="C41" s="40">
        <v>0</v>
      </c>
      <c r="D41" s="40">
        <f>'[1]2016'!T1700</f>
        <v>422</v>
      </c>
      <c r="E41" s="41">
        <v>350</v>
      </c>
      <c r="F41" s="42">
        <f>'[1]2018'!T479</f>
        <v>1167</v>
      </c>
      <c r="G41" s="52">
        <v>1432</v>
      </c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</row>
    <row r="42" spans="1:1025" s="27" customFormat="1" ht="14.25" x14ac:dyDescent="0.2">
      <c r="A42" s="50" t="s">
        <v>40</v>
      </c>
      <c r="B42" s="39"/>
      <c r="C42" s="40">
        <f>'[1]2015'!T1466</f>
        <v>17610</v>
      </c>
      <c r="D42" s="40">
        <f>'[1]2016'!T1718</f>
        <v>35370</v>
      </c>
      <c r="E42" s="41">
        <f>'[1]2017'!T1482</f>
        <v>59020</v>
      </c>
      <c r="F42" s="42">
        <v>1603</v>
      </c>
      <c r="G42" s="52">
        <v>166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</row>
    <row r="43" spans="1:1025" s="27" customFormat="1" ht="14.25" x14ac:dyDescent="0.2">
      <c r="A43" s="50" t="s">
        <v>41</v>
      </c>
      <c r="B43" s="39"/>
      <c r="C43" s="40">
        <f>'[1]2015'!T1480</f>
        <v>161300</v>
      </c>
      <c r="D43" s="40">
        <f>'[1]2016'!T1732</f>
        <v>182694.62</v>
      </c>
      <c r="E43" s="41">
        <f>'[1]2017'!T1494</f>
        <v>191412</v>
      </c>
      <c r="F43" s="42">
        <v>9225</v>
      </c>
      <c r="G43" s="52">
        <v>1080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  <c r="LT43" s="24"/>
      <c r="LU43" s="24"/>
      <c r="LV43" s="24"/>
      <c r="LW43" s="24"/>
      <c r="LX43" s="24"/>
      <c r="LY43" s="24"/>
      <c r="LZ43" s="24"/>
      <c r="MA43" s="24"/>
      <c r="MB43" s="24"/>
      <c r="MC43" s="24"/>
      <c r="MD43" s="24"/>
      <c r="ME43" s="24"/>
      <c r="MF43" s="24"/>
      <c r="MG43" s="24"/>
      <c r="MH43" s="24"/>
      <c r="MI43" s="24"/>
      <c r="MJ43" s="24"/>
      <c r="MK43" s="24"/>
      <c r="ML43" s="24"/>
      <c r="MM43" s="24"/>
      <c r="MN43" s="24"/>
      <c r="MO43" s="24"/>
      <c r="MP43" s="24"/>
      <c r="MQ43" s="24"/>
      <c r="MR43" s="24"/>
      <c r="MS43" s="24"/>
      <c r="MT43" s="24"/>
      <c r="MU43" s="24"/>
      <c r="MV43" s="24"/>
      <c r="MW43" s="24"/>
      <c r="MX43" s="24"/>
      <c r="MY43" s="24"/>
      <c r="MZ43" s="24"/>
      <c r="NA43" s="24"/>
      <c r="NB43" s="24"/>
      <c r="NC43" s="24"/>
      <c r="ND43" s="24"/>
      <c r="NE43" s="24"/>
      <c r="NF43" s="24"/>
      <c r="NG43" s="24"/>
      <c r="NH43" s="24"/>
      <c r="NI43" s="24"/>
      <c r="NJ43" s="24"/>
      <c r="NK43" s="24"/>
      <c r="NL43" s="24"/>
      <c r="NM43" s="24"/>
      <c r="NN43" s="24"/>
      <c r="NO43" s="24"/>
      <c r="NP43" s="24"/>
      <c r="NQ43" s="24"/>
      <c r="NR43" s="24"/>
      <c r="NS43" s="24"/>
      <c r="NT43" s="24"/>
      <c r="NU43" s="24"/>
      <c r="NV43" s="24"/>
      <c r="NW43" s="24"/>
      <c r="NX43" s="24"/>
      <c r="NY43" s="24"/>
      <c r="NZ43" s="24"/>
      <c r="OA43" s="24"/>
      <c r="OB43" s="24"/>
      <c r="OC43" s="24"/>
      <c r="OD43" s="24"/>
      <c r="OE43" s="24"/>
      <c r="OF43" s="24"/>
      <c r="OG43" s="24"/>
      <c r="OH43" s="24"/>
      <c r="OI43" s="24"/>
      <c r="OJ43" s="24"/>
      <c r="OK43" s="24"/>
      <c r="OL43" s="24"/>
      <c r="OM43" s="24"/>
      <c r="ON43" s="24"/>
      <c r="OO43" s="24"/>
      <c r="OP43" s="24"/>
      <c r="OQ43" s="24"/>
      <c r="OR43" s="24"/>
      <c r="OS43" s="24"/>
      <c r="OT43" s="24"/>
      <c r="OU43" s="24"/>
      <c r="OV43" s="24"/>
      <c r="OW43" s="24"/>
      <c r="OX43" s="24"/>
      <c r="OY43" s="24"/>
      <c r="OZ43" s="24"/>
      <c r="PA43" s="24"/>
      <c r="PB43" s="24"/>
      <c r="PC43" s="24"/>
      <c r="PD43" s="24"/>
      <c r="PE43" s="24"/>
      <c r="PF43" s="24"/>
      <c r="PG43" s="24"/>
      <c r="PH43" s="24"/>
      <c r="PI43" s="24"/>
      <c r="PJ43" s="24"/>
      <c r="PK43" s="24"/>
      <c r="PL43" s="24"/>
      <c r="PM43" s="24"/>
      <c r="PN43" s="24"/>
      <c r="PO43" s="24"/>
      <c r="PP43" s="24"/>
      <c r="PQ43" s="24"/>
      <c r="PR43" s="24"/>
      <c r="PS43" s="24"/>
      <c r="PT43" s="24"/>
      <c r="PU43" s="24"/>
      <c r="PV43" s="24"/>
      <c r="PW43" s="24"/>
      <c r="PX43" s="24"/>
      <c r="PY43" s="24"/>
      <c r="PZ43" s="24"/>
      <c r="QA43" s="24"/>
      <c r="QB43" s="24"/>
      <c r="QC43" s="24"/>
      <c r="QD43" s="24"/>
      <c r="QE43" s="24"/>
      <c r="QF43" s="24"/>
      <c r="QG43" s="24"/>
      <c r="QH43" s="24"/>
      <c r="QI43" s="24"/>
      <c r="QJ43" s="24"/>
      <c r="QK43" s="24"/>
      <c r="QL43" s="24"/>
      <c r="QM43" s="24"/>
      <c r="QN43" s="24"/>
      <c r="QO43" s="24"/>
      <c r="QP43" s="24"/>
      <c r="QQ43" s="24"/>
      <c r="QR43" s="24"/>
      <c r="QS43" s="24"/>
      <c r="QT43" s="24"/>
      <c r="QU43" s="24"/>
      <c r="QV43" s="24"/>
      <c r="QW43" s="24"/>
      <c r="QX43" s="24"/>
      <c r="QY43" s="24"/>
      <c r="QZ43" s="24"/>
      <c r="RA43" s="24"/>
      <c r="RB43" s="24"/>
      <c r="RC43" s="24"/>
      <c r="RD43" s="24"/>
      <c r="RE43" s="24"/>
      <c r="RF43" s="24"/>
      <c r="RG43" s="24"/>
      <c r="RH43" s="24"/>
      <c r="RI43" s="24"/>
      <c r="RJ43" s="24"/>
      <c r="RK43" s="24"/>
      <c r="RL43" s="24"/>
      <c r="RM43" s="24"/>
      <c r="RN43" s="24"/>
      <c r="RO43" s="24"/>
      <c r="RP43" s="24"/>
      <c r="RQ43" s="24"/>
      <c r="RR43" s="24"/>
      <c r="RS43" s="24"/>
      <c r="RT43" s="24"/>
      <c r="RU43" s="24"/>
      <c r="RV43" s="24"/>
      <c r="RW43" s="24"/>
      <c r="RX43" s="24"/>
      <c r="RY43" s="24"/>
      <c r="RZ43" s="24"/>
      <c r="SA43" s="24"/>
      <c r="SB43" s="24"/>
      <c r="SC43" s="24"/>
      <c r="SD43" s="24"/>
      <c r="SE43" s="24"/>
      <c r="SF43" s="24"/>
      <c r="SG43" s="24"/>
      <c r="SH43" s="24"/>
      <c r="SI43" s="24"/>
      <c r="SJ43" s="24"/>
      <c r="SK43" s="24"/>
      <c r="SL43" s="24"/>
      <c r="SM43" s="24"/>
      <c r="SN43" s="24"/>
      <c r="SO43" s="24"/>
      <c r="SP43" s="24"/>
      <c r="SQ43" s="24"/>
      <c r="SR43" s="24"/>
      <c r="SS43" s="24"/>
      <c r="ST43" s="24"/>
      <c r="SU43" s="24"/>
      <c r="SV43" s="24"/>
      <c r="SW43" s="24"/>
      <c r="SX43" s="24"/>
      <c r="SY43" s="24"/>
      <c r="SZ43" s="24"/>
      <c r="TA43" s="24"/>
      <c r="TB43" s="24"/>
      <c r="TC43" s="24"/>
      <c r="TD43" s="24"/>
      <c r="TE43" s="24"/>
      <c r="TF43" s="24"/>
      <c r="TG43" s="24"/>
      <c r="TH43" s="24"/>
      <c r="TI43" s="24"/>
      <c r="TJ43" s="24"/>
      <c r="TK43" s="24"/>
      <c r="TL43" s="24"/>
      <c r="TM43" s="24"/>
      <c r="TN43" s="24"/>
      <c r="TO43" s="24"/>
      <c r="TP43" s="24"/>
      <c r="TQ43" s="24"/>
      <c r="TR43" s="24"/>
      <c r="TS43" s="24"/>
      <c r="TT43" s="24"/>
      <c r="TU43" s="24"/>
      <c r="TV43" s="24"/>
      <c r="TW43" s="24"/>
      <c r="TX43" s="24"/>
      <c r="TY43" s="24"/>
      <c r="TZ43" s="24"/>
      <c r="UA43" s="24"/>
      <c r="UB43" s="24"/>
      <c r="UC43" s="24"/>
      <c r="UD43" s="24"/>
      <c r="UE43" s="24"/>
      <c r="UF43" s="24"/>
      <c r="UG43" s="24"/>
      <c r="UH43" s="24"/>
      <c r="UI43" s="24"/>
      <c r="UJ43" s="24"/>
      <c r="UK43" s="24"/>
      <c r="UL43" s="24"/>
      <c r="UM43" s="24"/>
      <c r="UN43" s="24"/>
      <c r="UO43" s="24"/>
      <c r="UP43" s="24"/>
      <c r="UQ43" s="24"/>
      <c r="UR43" s="24"/>
      <c r="US43" s="24"/>
      <c r="UT43" s="24"/>
      <c r="UU43" s="24"/>
      <c r="UV43" s="24"/>
      <c r="UW43" s="24"/>
      <c r="UX43" s="24"/>
      <c r="UY43" s="24"/>
      <c r="UZ43" s="24"/>
      <c r="VA43" s="24"/>
      <c r="VB43" s="24"/>
      <c r="VC43" s="24"/>
      <c r="VD43" s="24"/>
      <c r="VE43" s="24"/>
      <c r="VF43" s="24"/>
      <c r="VG43" s="24"/>
      <c r="VH43" s="24"/>
      <c r="VI43" s="24"/>
      <c r="VJ43" s="24"/>
      <c r="VK43" s="24"/>
      <c r="VL43" s="24"/>
      <c r="VM43" s="24"/>
      <c r="VN43" s="24"/>
      <c r="VO43" s="24"/>
      <c r="VP43" s="24"/>
      <c r="VQ43" s="24"/>
      <c r="VR43" s="24"/>
      <c r="VS43" s="24"/>
      <c r="VT43" s="24"/>
      <c r="VU43" s="24"/>
      <c r="VV43" s="24"/>
      <c r="VW43" s="24"/>
      <c r="VX43" s="24"/>
      <c r="VY43" s="24"/>
      <c r="VZ43" s="24"/>
      <c r="WA43" s="24"/>
      <c r="WB43" s="24"/>
      <c r="WC43" s="24"/>
      <c r="WD43" s="24"/>
      <c r="WE43" s="24"/>
      <c r="WF43" s="24"/>
      <c r="WG43" s="24"/>
      <c r="WH43" s="24"/>
      <c r="WI43" s="24"/>
      <c r="WJ43" s="24"/>
      <c r="WK43" s="24"/>
      <c r="WL43" s="24"/>
      <c r="WM43" s="24"/>
      <c r="WN43" s="24"/>
      <c r="WO43" s="24"/>
      <c r="WP43" s="24"/>
      <c r="WQ43" s="24"/>
      <c r="WR43" s="24"/>
      <c r="WS43" s="24"/>
      <c r="WT43" s="24"/>
      <c r="WU43" s="24"/>
      <c r="WV43" s="24"/>
      <c r="WW43" s="24"/>
      <c r="WX43" s="24"/>
      <c r="WY43" s="24"/>
      <c r="WZ43" s="24"/>
      <c r="XA43" s="24"/>
      <c r="XB43" s="24"/>
      <c r="XC43" s="24"/>
      <c r="XD43" s="24"/>
      <c r="XE43" s="24"/>
      <c r="XF43" s="24"/>
      <c r="XG43" s="24"/>
      <c r="XH43" s="24"/>
      <c r="XI43" s="24"/>
      <c r="XJ43" s="24"/>
      <c r="XK43" s="24"/>
      <c r="XL43" s="24"/>
      <c r="XM43" s="24"/>
      <c r="XN43" s="24"/>
      <c r="XO43" s="24"/>
      <c r="XP43" s="24"/>
      <c r="XQ43" s="24"/>
      <c r="XR43" s="24"/>
      <c r="XS43" s="24"/>
      <c r="XT43" s="24"/>
      <c r="XU43" s="24"/>
      <c r="XV43" s="24"/>
      <c r="XW43" s="24"/>
      <c r="XX43" s="24"/>
      <c r="XY43" s="24"/>
      <c r="XZ43" s="24"/>
      <c r="YA43" s="24"/>
      <c r="YB43" s="24"/>
      <c r="YC43" s="24"/>
      <c r="YD43" s="24"/>
      <c r="YE43" s="24"/>
      <c r="YF43" s="24"/>
      <c r="YG43" s="24"/>
      <c r="YH43" s="24"/>
      <c r="YI43" s="24"/>
      <c r="YJ43" s="24"/>
      <c r="YK43" s="24"/>
      <c r="YL43" s="24"/>
      <c r="YM43" s="24"/>
      <c r="YN43" s="24"/>
      <c r="YO43" s="24"/>
      <c r="YP43" s="24"/>
      <c r="YQ43" s="24"/>
      <c r="YR43" s="24"/>
      <c r="YS43" s="24"/>
      <c r="YT43" s="24"/>
      <c r="YU43" s="24"/>
      <c r="YV43" s="24"/>
      <c r="YW43" s="24"/>
      <c r="YX43" s="24"/>
      <c r="YY43" s="24"/>
      <c r="YZ43" s="24"/>
      <c r="ZA43" s="24"/>
      <c r="ZB43" s="24"/>
      <c r="ZC43" s="24"/>
      <c r="ZD43" s="24"/>
      <c r="ZE43" s="24"/>
      <c r="ZF43" s="24"/>
      <c r="ZG43" s="24"/>
      <c r="ZH43" s="24"/>
      <c r="ZI43" s="24"/>
      <c r="ZJ43" s="24"/>
      <c r="ZK43" s="24"/>
      <c r="ZL43" s="24"/>
      <c r="ZM43" s="24"/>
      <c r="ZN43" s="24"/>
      <c r="ZO43" s="24"/>
      <c r="ZP43" s="24"/>
      <c r="ZQ43" s="24"/>
      <c r="ZR43" s="24"/>
      <c r="ZS43" s="24"/>
      <c r="ZT43" s="24"/>
      <c r="ZU43" s="24"/>
      <c r="ZV43" s="24"/>
      <c r="ZW43" s="24"/>
      <c r="ZX43" s="24"/>
      <c r="ZY43" s="24"/>
      <c r="ZZ43" s="24"/>
      <c r="AAA43" s="24"/>
      <c r="AAB43" s="24"/>
      <c r="AAC43" s="24"/>
      <c r="AAD43" s="24"/>
      <c r="AAE43" s="24"/>
      <c r="AAF43" s="24"/>
      <c r="AAG43" s="24"/>
      <c r="AAH43" s="24"/>
      <c r="AAI43" s="24"/>
      <c r="AAJ43" s="24"/>
      <c r="AAK43" s="24"/>
      <c r="AAL43" s="24"/>
      <c r="AAM43" s="24"/>
      <c r="AAN43" s="24"/>
      <c r="AAO43" s="24"/>
      <c r="AAP43" s="24"/>
      <c r="AAQ43" s="24"/>
      <c r="AAR43" s="24"/>
      <c r="AAS43" s="24"/>
      <c r="AAT43" s="24"/>
      <c r="AAU43" s="24"/>
      <c r="AAV43" s="24"/>
      <c r="AAW43" s="24"/>
      <c r="AAX43" s="24"/>
      <c r="AAY43" s="24"/>
      <c r="AAZ43" s="24"/>
      <c r="ABA43" s="24"/>
      <c r="ABB43" s="24"/>
      <c r="ABC43" s="24"/>
      <c r="ABD43" s="24"/>
      <c r="ABE43" s="24"/>
      <c r="ABF43" s="24"/>
      <c r="ABG43" s="24"/>
      <c r="ABH43" s="24"/>
      <c r="ABI43" s="24"/>
      <c r="ABJ43" s="24"/>
      <c r="ABK43" s="24"/>
      <c r="ABL43" s="24"/>
      <c r="ABM43" s="24"/>
      <c r="ABN43" s="24"/>
      <c r="ABO43" s="24"/>
      <c r="ABP43" s="24"/>
      <c r="ABQ43" s="24"/>
      <c r="ABR43" s="24"/>
      <c r="ABS43" s="24"/>
      <c r="ABT43" s="24"/>
      <c r="ABU43" s="24"/>
      <c r="ABV43" s="24"/>
      <c r="ABW43" s="24"/>
      <c r="ABX43" s="24"/>
      <c r="ABY43" s="24"/>
      <c r="ABZ43" s="24"/>
      <c r="ACA43" s="24"/>
      <c r="ACB43" s="24"/>
      <c r="ACC43" s="24"/>
      <c r="ACD43" s="24"/>
      <c r="ACE43" s="24"/>
      <c r="ACF43" s="24"/>
      <c r="ACG43" s="24"/>
      <c r="ACH43" s="24"/>
      <c r="ACI43" s="24"/>
      <c r="ACJ43" s="24"/>
      <c r="ACK43" s="24"/>
      <c r="ACL43" s="24"/>
      <c r="ACM43" s="24"/>
      <c r="ACN43" s="24"/>
      <c r="ACO43" s="24"/>
      <c r="ACP43" s="24"/>
      <c r="ACQ43" s="24"/>
      <c r="ACR43" s="24"/>
      <c r="ACS43" s="24"/>
      <c r="ACT43" s="24"/>
      <c r="ACU43" s="24"/>
      <c r="ACV43" s="24"/>
      <c r="ACW43" s="24"/>
      <c r="ACX43" s="24"/>
      <c r="ACY43" s="24"/>
      <c r="ACZ43" s="24"/>
      <c r="ADA43" s="24"/>
      <c r="ADB43" s="24"/>
      <c r="ADC43" s="24"/>
      <c r="ADD43" s="24"/>
      <c r="ADE43" s="24"/>
      <c r="ADF43" s="24"/>
      <c r="ADG43" s="24"/>
      <c r="ADH43" s="24"/>
      <c r="ADI43" s="24"/>
      <c r="ADJ43" s="24"/>
      <c r="ADK43" s="24"/>
      <c r="ADL43" s="24"/>
      <c r="ADM43" s="24"/>
      <c r="ADN43" s="24"/>
      <c r="ADO43" s="24"/>
      <c r="ADP43" s="24"/>
      <c r="ADQ43" s="24"/>
      <c r="ADR43" s="24"/>
      <c r="ADS43" s="24"/>
      <c r="ADT43" s="24"/>
      <c r="ADU43" s="24"/>
      <c r="ADV43" s="24"/>
      <c r="ADW43" s="24"/>
      <c r="ADX43" s="24"/>
      <c r="ADY43" s="24"/>
      <c r="ADZ43" s="24"/>
      <c r="AEA43" s="24"/>
      <c r="AEB43" s="24"/>
      <c r="AEC43" s="24"/>
      <c r="AED43" s="24"/>
      <c r="AEE43" s="24"/>
      <c r="AEF43" s="24"/>
      <c r="AEG43" s="24"/>
      <c r="AEH43" s="24"/>
      <c r="AEI43" s="24"/>
      <c r="AEJ43" s="24"/>
      <c r="AEK43" s="24"/>
      <c r="AEL43" s="24"/>
      <c r="AEM43" s="24"/>
      <c r="AEN43" s="24"/>
      <c r="AEO43" s="24"/>
      <c r="AEP43" s="24"/>
      <c r="AEQ43" s="24"/>
      <c r="AER43" s="24"/>
      <c r="AES43" s="24"/>
      <c r="AET43" s="24"/>
      <c r="AEU43" s="24"/>
      <c r="AEV43" s="24"/>
      <c r="AEW43" s="24"/>
      <c r="AEX43" s="24"/>
      <c r="AEY43" s="24"/>
      <c r="AEZ43" s="24"/>
      <c r="AFA43" s="24"/>
      <c r="AFB43" s="24"/>
      <c r="AFC43" s="24"/>
      <c r="AFD43" s="24"/>
      <c r="AFE43" s="24"/>
      <c r="AFF43" s="24"/>
      <c r="AFG43" s="24"/>
      <c r="AFH43" s="24"/>
      <c r="AFI43" s="24"/>
      <c r="AFJ43" s="24"/>
      <c r="AFK43" s="24"/>
      <c r="AFL43" s="24"/>
      <c r="AFM43" s="24"/>
      <c r="AFN43" s="24"/>
      <c r="AFO43" s="24"/>
      <c r="AFP43" s="24"/>
      <c r="AFQ43" s="24"/>
      <c r="AFR43" s="24"/>
      <c r="AFS43" s="24"/>
      <c r="AFT43" s="24"/>
      <c r="AFU43" s="24"/>
      <c r="AFV43" s="24"/>
      <c r="AFW43" s="24"/>
      <c r="AFX43" s="24"/>
      <c r="AFY43" s="24"/>
      <c r="AFZ43" s="24"/>
      <c r="AGA43" s="24"/>
      <c r="AGB43" s="24"/>
      <c r="AGC43" s="24"/>
      <c r="AGD43" s="24"/>
      <c r="AGE43" s="24"/>
      <c r="AGF43" s="24"/>
      <c r="AGG43" s="24"/>
      <c r="AGH43" s="24"/>
      <c r="AGI43" s="24"/>
      <c r="AGJ43" s="24"/>
      <c r="AGK43" s="24"/>
      <c r="AGL43" s="24"/>
      <c r="AGM43" s="24"/>
      <c r="AGN43" s="24"/>
      <c r="AGO43" s="24"/>
      <c r="AGP43" s="24"/>
      <c r="AGQ43" s="24"/>
      <c r="AGR43" s="24"/>
      <c r="AGS43" s="24"/>
      <c r="AGT43" s="24"/>
      <c r="AGU43" s="24"/>
      <c r="AGV43" s="24"/>
      <c r="AGW43" s="24"/>
      <c r="AGX43" s="24"/>
      <c r="AGY43" s="24"/>
      <c r="AGZ43" s="24"/>
      <c r="AHA43" s="24"/>
      <c r="AHB43" s="24"/>
      <c r="AHC43" s="24"/>
      <c r="AHD43" s="24"/>
      <c r="AHE43" s="24"/>
      <c r="AHF43" s="24"/>
      <c r="AHG43" s="24"/>
      <c r="AHH43" s="24"/>
      <c r="AHI43" s="24"/>
      <c r="AHJ43" s="24"/>
      <c r="AHK43" s="24"/>
      <c r="AHL43" s="24"/>
      <c r="AHM43" s="24"/>
      <c r="AHN43" s="24"/>
      <c r="AHO43" s="24"/>
      <c r="AHP43" s="24"/>
      <c r="AHQ43" s="24"/>
      <c r="AHR43" s="24"/>
      <c r="AHS43" s="24"/>
      <c r="AHT43" s="24"/>
      <c r="AHU43" s="24"/>
      <c r="AHV43" s="24"/>
      <c r="AHW43" s="24"/>
      <c r="AHX43" s="24"/>
      <c r="AHY43" s="24"/>
      <c r="AHZ43" s="24"/>
      <c r="AIA43" s="24"/>
      <c r="AIB43" s="24"/>
      <c r="AIC43" s="24"/>
      <c r="AID43" s="24"/>
      <c r="AIE43" s="24"/>
      <c r="AIF43" s="24"/>
      <c r="AIG43" s="24"/>
      <c r="AIH43" s="24"/>
      <c r="AII43" s="24"/>
      <c r="AIJ43" s="24"/>
      <c r="AIK43" s="24"/>
      <c r="AIL43" s="24"/>
      <c r="AIM43" s="24"/>
      <c r="AIN43" s="24"/>
      <c r="AIO43" s="24"/>
      <c r="AIP43" s="24"/>
      <c r="AIQ43" s="24"/>
      <c r="AIR43" s="24"/>
      <c r="AIS43" s="24"/>
      <c r="AIT43" s="24"/>
      <c r="AIU43" s="24"/>
      <c r="AIV43" s="24"/>
      <c r="AIW43" s="24"/>
      <c r="AIX43" s="24"/>
      <c r="AIY43" s="24"/>
      <c r="AIZ43" s="24"/>
      <c r="AJA43" s="24"/>
      <c r="AJB43" s="24"/>
      <c r="AJC43" s="24"/>
      <c r="AJD43" s="24"/>
      <c r="AJE43" s="24"/>
      <c r="AJF43" s="24"/>
      <c r="AJG43" s="24"/>
      <c r="AJH43" s="24"/>
      <c r="AJI43" s="24"/>
      <c r="AJJ43" s="24"/>
      <c r="AJK43" s="24"/>
      <c r="AJL43" s="24"/>
      <c r="AJM43" s="24"/>
      <c r="AJN43" s="24"/>
      <c r="AJO43" s="24"/>
      <c r="AJP43" s="24"/>
      <c r="AJQ43" s="24"/>
      <c r="AJR43" s="24"/>
      <c r="AJS43" s="24"/>
      <c r="AJT43" s="24"/>
      <c r="AJU43" s="24"/>
      <c r="AJV43" s="24"/>
      <c r="AJW43" s="24"/>
      <c r="AJX43" s="24"/>
      <c r="AJY43" s="24"/>
      <c r="AJZ43" s="24"/>
      <c r="AKA43" s="24"/>
      <c r="AKB43" s="24"/>
      <c r="AKC43" s="24"/>
      <c r="AKD43" s="24"/>
      <c r="AKE43" s="24"/>
      <c r="AKF43" s="24"/>
      <c r="AKG43" s="24"/>
      <c r="AKH43" s="24"/>
      <c r="AKI43" s="24"/>
      <c r="AKJ43" s="24"/>
      <c r="AKK43" s="24"/>
      <c r="AKL43" s="24"/>
      <c r="AKM43" s="24"/>
      <c r="AKN43" s="24"/>
      <c r="AKO43" s="24"/>
      <c r="AKP43" s="24"/>
      <c r="AKQ43" s="24"/>
      <c r="AKR43" s="24"/>
      <c r="AKS43" s="24"/>
      <c r="AKT43" s="24"/>
      <c r="AKU43" s="24"/>
      <c r="AKV43" s="24"/>
      <c r="AKW43" s="24"/>
      <c r="AKX43" s="24"/>
      <c r="AKY43" s="24"/>
      <c r="AKZ43" s="24"/>
      <c r="ALA43" s="24"/>
      <c r="ALB43" s="24"/>
      <c r="ALC43" s="24"/>
      <c r="ALD43" s="24"/>
      <c r="ALE43" s="24"/>
      <c r="ALF43" s="24"/>
      <c r="ALG43" s="24"/>
      <c r="ALH43" s="24"/>
      <c r="ALI43" s="24"/>
      <c r="ALJ43" s="24"/>
      <c r="ALK43" s="24"/>
      <c r="ALL43" s="24"/>
      <c r="ALM43" s="24"/>
      <c r="ALN43" s="24"/>
      <c r="ALO43" s="24"/>
      <c r="ALP43" s="24"/>
      <c r="ALQ43" s="24"/>
      <c r="ALR43" s="24"/>
      <c r="ALS43" s="24"/>
      <c r="ALT43" s="24"/>
      <c r="ALU43" s="24"/>
      <c r="ALV43" s="24"/>
      <c r="ALW43" s="24"/>
      <c r="ALX43" s="24"/>
      <c r="ALY43" s="24"/>
      <c r="ALZ43" s="24"/>
      <c r="AMA43" s="24"/>
      <c r="AMB43" s="24"/>
      <c r="AMC43" s="24"/>
      <c r="AMD43" s="24"/>
      <c r="AME43" s="24"/>
      <c r="AMF43" s="24"/>
      <c r="AMG43" s="24"/>
      <c r="AMH43" s="24"/>
      <c r="AMI43" s="24"/>
      <c r="AMJ43" s="24"/>
      <c r="AMK43" s="24"/>
    </row>
    <row r="44" spans="1:1025" s="27" customFormat="1" ht="14.25" x14ac:dyDescent="0.2">
      <c r="A44" s="38" t="s">
        <v>42</v>
      </c>
      <c r="B44" s="39"/>
      <c r="C44" s="40">
        <f>'[1]2015'!T1600</f>
        <v>66731.289999999994</v>
      </c>
      <c r="D44" s="40">
        <f>'[1]2016'!T1816</f>
        <v>45815.839999999989</v>
      </c>
      <c r="E44" s="41">
        <f>'[1]2017'!T1529</f>
        <v>11960.55</v>
      </c>
      <c r="F44" s="42">
        <f>'[1]2018'!T678</f>
        <v>22624.48</v>
      </c>
      <c r="G44" s="52">
        <v>25574.57</v>
      </c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  <c r="LT44" s="24"/>
      <c r="LU44" s="24"/>
      <c r="LV44" s="24"/>
      <c r="LW44" s="24"/>
      <c r="LX44" s="24"/>
      <c r="LY44" s="24"/>
      <c r="LZ44" s="24"/>
      <c r="MA44" s="24"/>
      <c r="MB44" s="24"/>
      <c r="MC44" s="24"/>
      <c r="MD44" s="24"/>
      <c r="ME44" s="24"/>
      <c r="MF44" s="24"/>
      <c r="MG44" s="24"/>
      <c r="MH44" s="24"/>
      <c r="MI44" s="24"/>
      <c r="MJ44" s="24"/>
      <c r="MK44" s="24"/>
      <c r="ML44" s="24"/>
      <c r="MM44" s="24"/>
      <c r="MN44" s="24"/>
      <c r="MO44" s="24"/>
      <c r="MP44" s="24"/>
      <c r="MQ44" s="24"/>
      <c r="MR44" s="24"/>
      <c r="MS44" s="24"/>
      <c r="MT44" s="24"/>
      <c r="MU44" s="24"/>
      <c r="MV44" s="24"/>
      <c r="MW44" s="24"/>
      <c r="MX44" s="24"/>
      <c r="MY44" s="24"/>
      <c r="MZ44" s="24"/>
      <c r="NA44" s="24"/>
      <c r="NB44" s="24"/>
      <c r="NC44" s="24"/>
      <c r="ND44" s="24"/>
      <c r="NE44" s="24"/>
      <c r="NF44" s="24"/>
      <c r="NG44" s="24"/>
      <c r="NH44" s="24"/>
      <c r="NI44" s="24"/>
      <c r="NJ44" s="24"/>
      <c r="NK44" s="24"/>
      <c r="NL44" s="24"/>
      <c r="NM44" s="24"/>
      <c r="NN44" s="24"/>
      <c r="NO44" s="24"/>
      <c r="NP44" s="24"/>
      <c r="NQ44" s="24"/>
      <c r="NR44" s="24"/>
      <c r="NS44" s="24"/>
      <c r="NT44" s="24"/>
      <c r="NU44" s="24"/>
      <c r="NV44" s="24"/>
      <c r="NW44" s="24"/>
      <c r="NX44" s="24"/>
      <c r="NY44" s="24"/>
      <c r="NZ44" s="24"/>
      <c r="OA44" s="24"/>
      <c r="OB44" s="24"/>
      <c r="OC44" s="24"/>
      <c r="OD44" s="24"/>
      <c r="OE44" s="24"/>
      <c r="OF44" s="24"/>
      <c r="OG44" s="24"/>
      <c r="OH44" s="24"/>
      <c r="OI44" s="24"/>
      <c r="OJ44" s="24"/>
      <c r="OK44" s="24"/>
      <c r="OL44" s="24"/>
      <c r="OM44" s="24"/>
      <c r="ON44" s="24"/>
      <c r="OO44" s="24"/>
      <c r="OP44" s="24"/>
      <c r="OQ44" s="24"/>
      <c r="OR44" s="24"/>
      <c r="OS44" s="24"/>
      <c r="OT44" s="24"/>
      <c r="OU44" s="24"/>
      <c r="OV44" s="24"/>
      <c r="OW44" s="24"/>
      <c r="OX44" s="24"/>
      <c r="OY44" s="24"/>
      <c r="OZ44" s="24"/>
      <c r="PA44" s="24"/>
      <c r="PB44" s="24"/>
      <c r="PC44" s="24"/>
      <c r="PD44" s="24"/>
      <c r="PE44" s="24"/>
      <c r="PF44" s="24"/>
      <c r="PG44" s="24"/>
      <c r="PH44" s="24"/>
      <c r="PI44" s="24"/>
      <c r="PJ44" s="24"/>
      <c r="PK44" s="24"/>
      <c r="PL44" s="24"/>
      <c r="PM44" s="24"/>
      <c r="PN44" s="24"/>
      <c r="PO44" s="24"/>
      <c r="PP44" s="24"/>
      <c r="PQ44" s="24"/>
      <c r="PR44" s="24"/>
      <c r="PS44" s="24"/>
      <c r="PT44" s="24"/>
      <c r="PU44" s="24"/>
      <c r="PV44" s="24"/>
      <c r="PW44" s="24"/>
      <c r="PX44" s="24"/>
      <c r="PY44" s="24"/>
      <c r="PZ44" s="24"/>
      <c r="QA44" s="24"/>
      <c r="QB44" s="24"/>
      <c r="QC44" s="24"/>
      <c r="QD44" s="24"/>
      <c r="QE44" s="24"/>
      <c r="QF44" s="24"/>
      <c r="QG44" s="24"/>
      <c r="QH44" s="24"/>
      <c r="QI44" s="24"/>
      <c r="QJ44" s="24"/>
      <c r="QK44" s="24"/>
      <c r="QL44" s="24"/>
      <c r="QM44" s="24"/>
      <c r="QN44" s="24"/>
      <c r="QO44" s="24"/>
      <c r="QP44" s="24"/>
      <c r="QQ44" s="24"/>
      <c r="QR44" s="24"/>
      <c r="QS44" s="24"/>
      <c r="QT44" s="24"/>
      <c r="QU44" s="24"/>
      <c r="QV44" s="24"/>
      <c r="QW44" s="24"/>
      <c r="QX44" s="24"/>
      <c r="QY44" s="24"/>
      <c r="QZ44" s="24"/>
      <c r="RA44" s="24"/>
      <c r="RB44" s="24"/>
      <c r="RC44" s="24"/>
      <c r="RD44" s="24"/>
      <c r="RE44" s="24"/>
      <c r="RF44" s="24"/>
      <c r="RG44" s="24"/>
      <c r="RH44" s="24"/>
      <c r="RI44" s="24"/>
      <c r="RJ44" s="24"/>
      <c r="RK44" s="24"/>
      <c r="RL44" s="24"/>
      <c r="RM44" s="24"/>
      <c r="RN44" s="24"/>
      <c r="RO44" s="24"/>
      <c r="RP44" s="24"/>
      <c r="RQ44" s="24"/>
      <c r="RR44" s="24"/>
      <c r="RS44" s="24"/>
      <c r="RT44" s="24"/>
      <c r="RU44" s="24"/>
      <c r="RV44" s="24"/>
      <c r="RW44" s="24"/>
      <c r="RX44" s="24"/>
      <c r="RY44" s="24"/>
      <c r="RZ44" s="24"/>
      <c r="SA44" s="24"/>
      <c r="SB44" s="24"/>
      <c r="SC44" s="24"/>
      <c r="SD44" s="24"/>
      <c r="SE44" s="24"/>
      <c r="SF44" s="24"/>
      <c r="SG44" s="24"/>
      <c r="SH44" s="24"/>
      <c r="SI44" s="24"/>
      <c r="SJ44" s="24"/>
      <c r="SK44" s="24"/>
      <c r="SL44" s="24"/>
      <c r="SM44" s="24"/>
      <c r="SN44" s="24"/>
      <c r="SO44" s="24"/>
      <c r="SP44" s="24"/>
      <c r="SQ44" s="24"/>
      <c r="SR44" s="24"/>
      <c r="SS44" s="24"/>
      <c r="ST44" s="24"/>
      <c r="SU44" s="24"/>
      <c r="SV44" s="24"/>
      <c r="SW44" s="24"/>
      <c r="SX44" s="24"/>
      <c r="SY44" s="24"/>
      <c r="SZ44" s="24"/>
      <c r="TA44" s="24"/>
      <c r="TB44" s="24"/>
      <c r="TC44" s="24"/>
      <c r="TD44" s="24"/>
      <c r="TE44" s="24"/>
      <c r="TF44" s="24"/>
      <c r="TG44" s="24"/>
      <c r="TH44" s="24"/>
      <c r="TI44" s="24"/>
      <c r="TJ44" s="24"/>
      <c r="TK44" s="24"/>
      <c r="TL44" s="24"/>
      <c r="TM44" s="24"/>
      <c r="TN44" s="24"/>
      <c r="TO44" s="24"/>
      <c r="TP44" s="24"/>
      <c r="TQ44" s="24"/>
      <c r="TR44" s="24"/>
      <c r="TS44" s="24"/>
      <c r="TT44" s="24"/>
      <c r="TU44" s="24"/>
      <c r="TV44" s="24"/>
      <c r="TW44" s="24"/>
      <c r="TX44" s="24"/>
      <c r="TY44" s="24"/>
      <c r="TZ44" s="24"/>
      <c r="UA44" s="24"/>
      <c r="UB44" s="24"/>
      <c r="UC44" s="24"/>
      <c r="UD44" s="24"/>
      <c r="UE44" s="24"/>
      <c r="UF44" s="24"/>
      <c r="UG44" s="24"/>
      <c r="UH44" s="24"/>
      <c r="UI44" s="24"/>
      <c r="UJ44" s="24"/>
      <c r="UK44" s="24"/>
      <c r="UL44" s="24"/>
      <c r="UM44" s="24"/>
      <c r="UN44" s="24"/>
      <c r="UO44" s="24"/>
      <c r="UP44" s="24"/>
      <c r="UQ44" s="24"/>
      <c r="UR44" s="24"/>
      <c r="US44" s="24"/>
      <c r="UT44" s="24"/>
      <c r="UU44" s="24"/>
      <c r="UV44" s="24"/>
      <c r="UW44" s="24"/>
      <c r="UX44" s="24"/>
      <c r="UY44" s="24"/>
      <c r="UZ44" s="24"/>
      <c r="VA44" s="24"/>
      <c r="VB44" s="24"/>
      <c r="VC44" s="24"/>
      <c r="VD44" s="24"/>
      <c r="VE44" s="24"/>
      <c r="VF44" s="24"/>
      <c r="VG44" s="24"/>
      <c r="VH44" s="24"/>
      <c r="VI44" s="24"/>
      <c r="VJ44" s="24"/>
      <c r="VK44" s="24"/>
      <c r="VL44" s="24"/>
      <c r="VM44" s="24"/>
      <c r="VN44" s="24"/>
      <c r="VO44" s="24"/>
      <c r="VP44" s="24"/>
      <c r="VQ44" s="24"/>
      <c r="VR44" s="24"/>
      <c r="VS44" s="24"/>
      <c r="VT44" s="24"/>
      <c r="VU44" s="24"/>
      <c r="VV44" s="24"/>
      <c r="VW44" s="24"/>
      <c r="VX44" s="24"/>
      <c r="VY44" s="24"/>
      <c r="VZ44" s="24"/>
      <c r="WA44" s="24"/>
      <c r="WB44" s="24"/>
      <c r="WC44" s="24"/>
      <c r="WD44" s="24"/>
      <c r="WE44" s="24"/>
      <c r="WF44" s="24"/>
      <c r="WG44" s="24"/>
      <c r="WH44" s="24"/>
      <c r="WI44" s="24"/>
      <c r="WJ44" s="24"/>
      <c r="WK44" s="24"/>
      <c r="WL44" s="24"/>
      <c r="WM44" s="24"/>
      <c r="WN44" s="24"/>
      <c r="WO44" s="24"/>
      <c r="WP44" s="24"/>
      <c r="WQ44" s="24"/>
      <c r="WR44" s="24"/>
      <c r="WS44" s="24"/>
      <c r="WT44" s="24"/>
      <c r="WU44" s="24"/>
      <c r="WV44" s="24"/>
      <c r="WW44" s="24"/>
      <c r="WX44" s="24"/>
      <c r="WY44" s="24"/>
      <c r="WZ44" s="24"/>
      <c r="XA44" s="24"/>
      <c r="XB44" s="24"/>
      <c r="XC44" s="24"/>
      <c r="XD44" s="24"/>
      <c r="XE44" s="24"/>
      <c r="XF44" s="24"/>
      <c r="XG44" s="24"/>
      <c r="XH44" s="24"/>
      <c r="XI44" s="24"/>
      <c r="XJ44" s="24"/>
      <c r="XK44" s="24"/>
      <c r="XL44" s="24"/>
      <c r="XM44" s="24"/>
      <c r="XN44" s="24"/>
      <c r="XO44" s="24"/>
      <c r="XP44" s="24"/>
      <c r="XQ44" s="24"/>
      <c r="XR44" s="24"/>
      <c r="XS44" s="24"/>
      <c r="XT44" s="24"/>
      <c r="XU44" s="24"/>
      <c r="XV44" s="24"/>
      <c r="XW44" s="24"/>
      <c r="XX44" s="24"/>
      <c r="XY44" s="24"/>
      <c r="XZ44" s="24"/>
      <c r="YA44" s="24"/>
      <c r="YB44" s="24"/>
      <c r="YC44" s="24"/>
      <c r="YD44" s="24"/>
      <c r="YE44" s="24"/>
      <c r="YF44" s="24"/>
      <c r="YG44" s="24"/>
      <c r="YH44" s="24"/>
      <c r="YI44" s="24"/>
      <c r="YJ44" s="24"/>
      <c r="YK44" s="24"/>
      <c r="YL44" s="24"/>
      <c r="YM44" s="24"/>
      <c r="YN44" s="24"/>
      <c r="YO44" s="24"/>
      <c r="YP44" s="24"/>
      <c r="YQ44" s="24"/>
      <c r="YR44" s="24"/>
      <c r="YS44" s="24"/>
      <c r="YT44" s="24"/>
      <c r="YU44" s="24"/>
      <c r="YV44" s="24"/>
      <c r="YW44" s="24"/>
      <c r="YX44" s="24"/>
      <c r="YY44" s="24"/>
      <c r="YZ44" s="24"/>
      <c r="ZA44" s="24"/>
      <c r="ZB44" s="24"/>
      <c r="ZC44" s="24"/>
      <c r="ZD44" s="24"/>
      <c r="ZE44" s="24"/>
      <c r="ZF44" s="24"/>
      <c r="ZG44" s="24"/>
      <c r="ZH44" s="24"/>
      <c r="ZI44" s="24"/>
      <c r="ZJ44" s="24"/>
      <c r="ZK44" s="24"/>
      <c r="ZL44" s="24"/>
      <c r="ZM44" s="24"/>
      <c r="ZN44" s="24"/>
      <c r="ZO44" s="24"/>
      <c r="ZP44" s="24"/>
      <c r="ZQ44" s="24"/>
      <c r="ZR44" s="24"/>
      <c r="ZS44" s="24"/>
      <c r="ZT44" s="24"/>
      <c r="ZU44" s="24"/>
      <c r="ZV44" s="24"/>
      <c r="ZW44" s="24"/>
      <c r="ZX44" s="24"/>
      <c r="ZY44" s="24"/>
      <c r="ZZ44" s="24"/>
      <c r="AAA44" s="24"/>
      <c r="AAB44" s="24"/>
      <c r="AAC44" s="24"/>
      <c r="AAD44" s="24"/>
      <c r="AAE44" s="24"/>
      <c r="AAF44" s="24"/>
      <c r="AAG44" s="24"/>
      <c r="AAH44" s="24"/>
      <c r="AAI44" s="24"/>
      <c r="AAJ44" s="24"/>
      <c r="AAK44" s="24"/>
      <c r="AAL44" s="24"/>
      <c r="AAM44" s="24"/>
      <c r="AAN44" s="24"/>
      <c r="AAO44" s="24"/>
      <c r="AAP44" s="24"/>
      <c r="AAQ44" s="24"/>
      <c r="AAR44" s="24"/>
      <c r="AAS44" s="24"/>
      <c r="AAT44" s="24"/>
      <c r="AAU44" s="24"/>
      <c r="AAV44" s="24"/>
      <c r="AAW44" s="24"/>
      <c r="AAX44" s="24"/>
      <c r="AAY44" s="24"/>
      <c r="AAZ44" s="24"/>
      <c r="ABA44" s="24"/>
      <c r="ABB44" s="24"/>
      <c r="ABC44" s="24"/>
      <c r="ABD44" s="24"/>
      <c r="ABE44" s="24"/>
      <c r="ABF44" s="24"/>
      <c r="ABG44" s="24"/>
      <c r="ABH44" s="24"/>
      <c r="ABI44" s="24"/>
      <c r="ABJ44" s="24"/>
      <c r="ABK44" s="24"/>
      <c r="ABL44" s="24"/>
      <c r="ABM44" s="24"/>
      <c r="ABN44" s="24"/>
      <c r="ABO44" s="24"/>
      <c r="ABP44" s="24"/>
      <c r="ABQ44" s="24"/>
      <c r="ABR44" s="24"/>
      <c r="ABS44" s="24"/>
      <c r="ABT44" s="24"/>
      <c r="ABU44" s="24"/>
      <c r="ABV44" s="24"/>
      <c r="ABW44" s="24"/>
      <c r="ABX44" s="24"/>
      <c r="ABY44" s="24"/>
      <c r="ABZ44" s="24"/>
      <c r="ACA44" s="24"/>
      <c r="ACB44" s="24"/>
      <c r="ACC44" s="24"/>
      <c r="ACD44" s="24"/>
      <c r="ACE44" s="24"/>
      <c r="ACF44" s="24"/>
      <c r="ACG44" s="24"/>
      <c r="ACH44" s="24"/>
      <c r="ACI44" s="24"/>
      <c r="ACJ44" s="24"/>
      <c r="ACK44" s="24"/>
      <c r="ACL44" s="24"/>
      <c r="ACM44" s="24"/>
      <c r="ACN44" s="24"/>
      <c r="ACO44" s="24"/>
      <c r="ACP44" s="24"/>
      <c r="ACQ44" s="24"/>
      <c r="ACR44" s="24"/>
      <c r="ACS44" s="24"/>
      <c r="ACT44" s="24"/>
      <c r="ACU44" s="24"/>
      <c r="ACV44" s="24"/>
      <c r="ACW44" s="24"/>
      <c r="ACX44" s="24"/>
      <c r="ACY44" s="24"/>
      <c r="ACZ44" s="24"/>
      <c r="ADA44" s="24"/>
      <c r="ADB44" s="24"/>
      <c r="ADC44" s="24"/>
      <c r="ADD44" s="24"/>
      <c r="ADE44" s="24"/>
      <c r="ADF44" s="24"/>
      <c r="ADG44" s="24"/>
      <c r="ADH44" s="24"/>
      <c r="ADI44" s="24"/>
      <c r="ADJ44" s="24"/>
      <c r="ADK44" s="24"/>
      <c r="ADL44" s="24"/>
      <c r="ADM44" s="24"/>
      <c r="ADN44" s="24"/>
      <c r="ADO44" s="24"/>
      <c r="ADP44" s="24"/>
      <c r="ADQ44" s="24"/>
      <c r="ADR44" s="24"/>
      <c r="ADS44" s="24"/>
      <c r="ADT44" s="24"/>
      <c r="ADU44" s="24"/>
      <c r="ADV44" s="24"/>
      <c r="ADW44" s="24"/>
      <c r="ADX44" s="24"/>
      <c r="ADY44" s="24"/>
      <c r="ADZ44" s="24"/>
      <c r="AEA44" s="24"/>
      <c r="AEB44" s="24"/>
      <c r="AEC44" s="24"/>
      <c r="AED44" s="24"/>
      <c r="AEE44" s="24"/>
      <c r="AEF44" s="24"/>
      <c r="AEG44" s="24"/>
      <c r="AEH44" s="24"/>
      <c r="AEI44" s="24"/>
      <c r="AEJ44" s="24"/>
      <c r="AEK44" s="24"/>
      <c r="AEL44" s="24"/>
      <c r="AEM44" s="24"/>
      <c r="AEN44" s="24"/>
      <c r="AEO44" s="24"/>
      <c r="AEP44" s="24"/>
      <c r="AEQ44" s="24"/>
      <c r="AER44" s="24"/>
      <c r="AES44" s="24"/>
      <c r="AET44" s="24"/>
      <c r="AEU44" s="24"/>
      <c r="AEV44" s="24"/>
      <c r="AEW44" s="24"/>
      <c r="AEX44" s="24"/>
      <c r="AEY44" s="24"/>
      <c r="AEZ44" s="24"/>
      <c r="AFA44" s="24"/>
      <c r="AFB44" s="24"/>
      <c r="AFC44" s="24"/>
      <c r="AFD44" s="24"/>
      <c r="AFE44" s="24"/>
      <c r="AFF44" s="24"/>
      <c r="AFG44" s="24"/>
      <c r="AFH44" s="24"/>
      <c r="AFI44" s="24"/>
      <c r="AFJ44" s="24"/>
      <c r="AFK44" s="24"/>
      <c r="AFL44" s="24"/>
      <c r="AFM44" s="24"/>
      <c r="AFN44" s="24"/>
      <c r="AFO44" s="24"/>
      <c r="AFP44" s="24"/>
      <c r="AFQ44" s="24"/>
      <c r="AFR44" s="24"/>
      <c r="AFS44" s="24"/>
      <c r="AFT44" s="24"/>
      <c r="AFU44" s="24"/>
      <c r="AFV44" s="24"/>
      <c r="AFW44" s="24"/>
      <c r="AFX44" s="24"/>
      <c r="AFY44" s="24"/>
      <c r="AFZ44" s="24"/>
      <c r="AGA44" s="24"/>
      <c r="AGB44" s="24"/>
      <c r="AGC44" s="24"/>
      <c r="AGD44" s="24"/>
      <c r="AGE44" s="24"/>
      <c r="AGF44" s="24"/>
      <c r="AGG44" s="24"/>
      <c r="AGH44" s="24"/>
      <c r="AGI44" s="24"/>
      <c r="AGJ44" s="24"/>
      <c r="AGK44" s="24"/>
      <c r="AGL44" s="24"/>
      <c r="AGM44" s="24"/>
      <c r="AGN44" s="24"/>
      <c r="AGO44" s="24"/>
      <c r="AGP44" s="24"/>
      <c r="AGQ44" s="24"/>
      <c r="AGR44" s="24"/>
      <c r="AGS44" s="24"/>
      <c r="AGT44" s="24"/>
      <c r="AGU44" s="24"/>
      <c r="AGV44" s="24"/>
      <c r="AGW44" s="24"/>
      <c r="AGX44" s="24"/>
      <c r="AGY44" s="24"/>
      <c r="AGZ44" s="24"/>
      <c r="AHA44" s="24"/>
      <c r="AHB44" s="24"/>
      <c r="AHC44" s="24"/>
      <c r="AHD44" s="24"/>
      <c r="AHE44" s="24"/>
      <c r="AHF44" s="24"/>
      <c r="AHG44" s="24"/>
      <c r="AHH44" s="24"/>
      <c r="AHI44" s="24"/>
      <c r="AHJ44" s="24"/>
      <c r="AHK44" s="24"/>
      <c r="AHL44" s="24"/>
      <c r="AHM44" s="24"/>
      <c r="AHN44" s="24"/>
      <c r="AHO44" s="24"/>
      <c r="AHP44" s="24"/>
      <c r="AHQ44" s="24"/>
      <c r="AHR44" s="24"/>
      <c r="AHS44" s="24"/>
      <c r="AHT44" s="24"/>
      <c r="AHU44" s="24"/>
      <c r="AHV44" s="24"/>
      <c r="AHW44" s="24"/>
      <c r="AHX44" s="24"/>
      <c r="AHY44" s="24"/>
      <c r="AHZ44" s="24"/>
      <c r="AIA44" s="24"/>
      <c r="AIB44" s="24"/>
      <c r="AIC44" s="24"/>
      <c r="AID44" s="24"/>
      <c r="AIE44" s="24"/>
      <c r="AIF44" s="24"/>
      <c r="AIG44" s="24"/>
      <c r="AIH44" s="24"/>
      <c r="AII44" s="24"/>
      <c r="AIJ44" s="24"/>
      <c r="AIK44" s="24"/>
      <c r="AIL44" s="24"/>
      <c r="AIM44" s="24"/>
      <c r="AIN44" s="24"/>
      <c r="AIO44" s="24"/>
      <c r="AIP44" s="24"/>
      <c r="AIQ44" s="24"/>
      <c r="AIR44" s="24"/>
      <c r="AIS44" s="24"/>
      <c r="AIT44" s="24"/>
      <c r="AIU44" s="24"/>
      <c r="AIV44" s="24"/>
      <c r="AIW44" s="24"/>
      <c r="AIX44" s="24"/>
      <c r="AIY44" s="24"/>
      <c r="AIZ44" s="24"/>
      <c r="AJA44" s="24"/>
      <c r="AJB44" s="24"/>
      <c r="AJC44" s="24"/>
      <c r="AJD44" s="24"/>
      <c r="AJE44" s="24"/>
      <c r="AJF44" s="24"/>
      <c r="AJG44" s="24"/>
      <c r="AJH44" s="24"/>
      <c r="AJI44" s="24"/>
      <c r="AJJ44" s="24"/>
      <c r="AJK44" s="24"/>
      <c r="AJL44" s="24"/>
      <c r="AJM44" s="24"/>
      <c r="AJN44" s="24"/>
      <c r="AJO44" s="24"/>
      <c r="AJP44" s="24"/>
      <c r="AJQ44" s="24"/>
      <c r="AJR44" s="24"/>
      <c r="AJS44" s="24"/>
      <c r="AJT44" s="24"/>
      <c r="AJU44" s="24"/>
      <c r="AJV44" s="24"/>
      <c r="AJW44" s="24"/>
      <c r="AJX44" s="24"/>
      <c r="AJY44" s="24"/>
      <c r="AJZ44" s="24"/>
      <c r="AKA44" s="24"/>
      <c r="AKB44" s="24"/>
      <c r="AKC44" s="24"/>
      <c r="AKD44" s="24"/>
      <c r="AKE44" s="24"/>
      <c r="AKF44" s="24"/>
      <c r="AKG44" s="24"/>
      <c r="AKH44" s="24"/>
      <c r="AKI44" s="24"/>
      <c r="AKJ44" s="24"/>
      <c r="AKK44" s="24"/>
      <c r="AKL44" s="24"/>
      <c r="AKM44" s="24"/>
      <c r="AKN44" s="24"/>
      <c r="AKO44" s="24"/>
      <c r="AKP44" s="24"/>
      <c r="AKQ44" s="24"/>
      <c r="AKR44" s="24"/>
      <c r="AKS44" s="24"/>
      <c r="AKT44" s="24"/>
      <c r="AKU44" s="24"/>
      <c r="AKV44" s="24"/>
      <c r="AKW44" s="24"/>
      <c r="AKX44" s="24"/>
      <c r="AKY44" s="24"/>
      <c r="AKZ44" s="24"/>
      <c r="ALA44" s="24"/>
      <c r="ALB44" s="24"/>
      <c r="ALC44" s="24"/>
      <c r="ALD44" s="24"/>
      <c r="ALE44" s="24"/>
      <c r="ALF44" s="24"/>
      <c r="ALG44" s="24"/>
      <c r="ALH44" s="24"/>
      <c r="ALI44" s="24"/>
      <c r="ALJ44" s="24"/>
      <c r="ALK44" s="24"/>
      <c r="ALL44" s="24"/>
      <c r="ALM44" s="24"/>
      <c r="ALN44" s="24"/>
      <c r="ALO44" s="24"/>
      <c r="ALP44" s="24"/>
      <c r="ALQ44" s="24"/>
      <c r="ALR44" s="24"/>
      <c r="ALS44" s="24"/>
      <c r="ALT44" s="24"/>
      <c r="ALU44" s="24"/>
      <c r="ALV44" s="24"/>
      <c r="ALW44" s="24"/>
      <c r="ALX44" s="24"/>
      <c r="ALY44" s="24"/>
      <c r="ALZ44" s="24"/>
      <c r="AMA44" s="24"/>
      <c r="AMB44" s="24"/>
      <c r="AMC44" s="24"/>
      <c r="AMD44" s="24"/>
      <c r="AME44" s="24"/>
      <c r="AMF44" s="24"/>
      <c r="AMG44" s="24"/>
      <c r="AMH44" s="24"/>
      <c r="AMI44" s="24"/>
      <c r="AMJ44" s="24"/>
      <c r="AMK44" s="24"/>
    </row>
    <row r="45" spans="1:1025" s="27" customFormat="1" ht="28.5" x14ac:dyDescent="0.2">
      <c r="A45" s="50" t="s">
        <v>43</v>
      </c>
      <c r="B45" s="44"/>
      <c r="C45" s="45">
        <f>'[1]2015'!T1671</f>
        <v>29494.37</v>
      </c>
      <c r="D45" s="45">
        <f>'[1]2016'!T1893</f>
        <v>30587.510000000002</v>
      </c>
      <c r="E45" s="46">
        <f>'[1]2017'!T1584</f>
        <v>15987.4</v>
      </c>
      <c r="F45" s="47">
        <v>7931.5</v>
      </c>
      <c r="G45" s="52">
        <v>1068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  <c r="LT45" s="24"/>
      <c r="LU45" s="24"/>
      <c r="LV45" s="24"/>
      <c r="LW45" s="24"/>
      <c r="LX45" s="24"/>
      <c r="LY45" s="24"/>
      <c r="LZ45" s="24"/>
      <c r="MA45" s="24"/>
      <c r="MB45" s="24"/>
      <c r="MC45" s="24"/>
      <c r="MD45" s="24"/>
      <c r="ME45" s="24"/>
      <c r="MF45" s="24"/>
      <c r="MG45" s="24"/>
      <c r="MH45" s="24"/>
      <c r="MI45" s="24"/>
      <c r="MJ45" s="24"/>
      <c r="MK45" s="24"/>
      <c r="ML45" s="24"/>
      <c r="MM45" s="24"/>
      <c r="MN45" s="24"/>
      <c r="MO45" s="24"/>
      <c r="MP45" s="24"/>
      <c r="MQ45" s="24"/>
      <c r="MR45" s="24"/>
      <c r="MS45" s="24"/>
      <c r="MT45" s="24"/>
      <c r="MU45" s="24"/>
      <c r="MV45" s="24"/>
      <c r="MW45" s="24"/>
      <c r="MX45" s="24"/>
      <c r="MY45" s="24"/>
      <c r="MZ45" s="24"/>
      <c r="NA45" s="24"/>
      <c r="NB45" s="24"/>
      <c r="NC45" s="24"/>
      <c r="ND45" s="24"/>
      <c r="NE45" s="24"/>
      <c r="NF45" s="24"/>
      <c r="NG45" s="24"/>
      <c r="NH45" s="24"/>
      <c r="NI45" s="24"/>
      <c r="NJ45" s="24"/>
      <c r="NK45" s="24"/>
      <c r="NL45" s="24"/>
      <c r="NM45" s="24"/>
      <c r="NN45" s="24"/>
      <c r="NO45" s="24"/>
      <c r="NP45" s="24"/>
      <c r="NQ45" s="24"/>
      <c r="NR45" s="24"/>
      <c r="NS45" s="24"/>
      <c r="NT45" s="24"/>
      <c r="NU45" s="24"/>
      <c r="NV45" s="24"/>
      <c r="NW45" s="24"/>
      <c r="NX45" s="24"/>
      <c r="NY45" s="24"/>
      <c r="NZ45" s="24"/>
      <c r="OA45" s="24"/>
      <c r="OB45" s="24"/>
      <c r="OC45" s="24"/>
      <c r="OD45" s="24"/>
      <c r="OE45" s="24"/>
      <c r="OF45" s="24"/>
      <c r="OG45" s="24"/>
      <c r="OH45" s="24"/>
      <c r="OI45" s="24"/>
      <c r="OJ45" s="24"/>
      <c r="OK45" s="24"/>
      <c r="OL45" s="24"/>
      <c r="OM45" s="24"/>
      <c r="ON45" s="24"/>
      <c r="OO45" s="24"/>
      <c r="OP45" s="24"/>
      <c r="OQ45" s="24"/>
      <c r="OR45" s="24"/>
      <c r="OS45" s="24"/>
      <c r="OT45" s="24"/>
      <c r="OU45" s="24"/>
      <c r="OV45" s="24"/>
      <c r="OW45" s="24"/>
      <c r="OX45" s="24"/>
      <c r="OY45" s="24"/>
      <c r="OZ45" s="24"/>
      <c r="PA45" s="24"/>
      <c r="PB45" s="24"/>
      <c r="PC45" s="24"/>
      <c r="PD45" s="24"/>
      <c r="PE45" s="24"/>
      <c r="PF45" s="24"/>
      <c r="PG45" s="24"/>
      <c r="PH45" s="24"/>
      <c r="PI45" s="24"/>
      <c r="PJ45" s="24"/>
      <c r="PK45" s="24"/>
      <c r="PL45" s="24"/>
      <c r="PM45" s="24"/>
      <c r="PN45" s="24"/>
      <c r="PO45" s="24"/>
      <c r="PP45" s="24"/>
      <c r="PQ45" s="24"/>
      <c r="PR45" s="24"/>
      <c r="PS45" s="24"/>
      <c r="PT45" s="24"/>
      <c r="PU45" s="24"/>
      <c r="PV45" s="24"/>
      <c r="PW45" s="24"/>
      <c r="PX45" s="24"/>
      <c r="PY45" s="24"/>
      <c r="PZ45" s="24"/>
      <c r="QA45" s="24"/>
      <c r="QB45" s="24"/>
      <c r="QC45" s="24"/>
      <c r="QD45" s="24"/>
      <c r="QE45" s="24"/>
      <c r="QF45" s="24"/>
      <c r="QG45" s="24"/>
      <c r="QH45" s="24"/>
      <c r="QI45" s="24"/>
      <c r="QJ45" s="24"/>
      <c r="QK45" s="24"/>
      <c r="QL45" s="24"/>
      <c r="QM45" s="24"/>
      <c r="QN45" s="24"/>
      <c r="QO45" s="24"/>
      <c r="QP45" s="24"/>
      <c r="QQ45" s="24"/>
      <c r="QR45" s="24"/>
      <c r="QS45" s="24"/>
      <c r="QT45" s="24"/>
      <c r="QU45" s="24"/>
      <c r="QV45" s="24"/>
      <c r="QW45" s="24"/>
      <c r="QX45" s="24"/>
      <c r="QY45" s="24"/>
      <c r="QZ45" s="24"/>
      <c r="RA45" s="24"/>
      <c r="RB45" s="24"/>
      <c r="RC45" s="24"/>
      <c r="RD45" s="24"/>
      <c r="RE45" s="24"/>
      <c r="RF45" s="24"/>
      <c r="RG45" s="24"/>
      <c r="RH45" s="24"/>
      <c r="RI45" s="24"/>
      <c r="RJ45" s="24"/>
      <c r="RK45" s="24"/>
      <c r="RL45" s="24"/>
      <c r="RM45" s="24"/>
      <c r="RN45" s="24"/>
      <c r="RO45" s="24"/>
      <c r="RP45" s="24"/>
      <c r="RQ45" s="24"/>
      <c r="RR45" s="24"/>
      <c r="RS45" s="24"/>
      <c r="RT45" s="24"/>
      <c r="RU45" s="24"/>
      <c r="RV45" s="24"/>
      <c r="RW45" s="24"/>
      <c r="RX45" s="24"/>
      <c r="RY45" s="24"/>
      <c r="RZ45" s="24"/>
      <c r="SA45" s="24"/>
      <c r="SB45" s="24"/>
      <c r="SC45" s="24"/>
      <c r="SD45" s="24"/>
      <c r="SE45" s="24"/>
      <c r="SF45" s="24"/>
      <c r="SG45" s="24"/>
      <c r="SH45" s="24"/>
      <c r="SI45" s="24"/>
      <c r="SJ45" s="24"/>
      <c r="SK45" s="24"/>
      <c r="SL45" s="24"/>
      <c r="SM45" s="24"/>
      <c r="SN45" s="24"/>
      <c r="SO45" s="24"/>
      <c r="SP45" s="24"/>
      <c r="SQ45" s="24"/>
      <c r="SR45" s="24"/>
      <c r="SS45" s="24"/>
      <c r="ST45" s="24"/>
      <c r="SU45" s="24"/>
      <c r="SV45" s="24"/>
      <c r="SW45" s="24"/>
      <c r="SX45" s="24"/>
      <c r="SY45" s="24"/>
      <c r="SZ45" s="24"/>
      <c r="TA45" s="24"/>
      <c r="TB45" s="24"/>
      <c r="TC45" s="24"/>
      <c r="TD45" s="24"/>
      <c r="TE45" s="24"/>
      <c r="TF45" s="24"/>
      <c r="TG45" s="24"/>
      <c r="TH45" s="24"/>
      <c r="TI45" s="24"/>
      <c r="TJ45" s="24"/>
      <c r="TK45" s="24"/>
      <c r="TL45" s="24"/>
      <c r="TM45" s="24"/>
      <c r="TN45" s="24"/>
      <c r="TO45" s="24"/>
      <c r="TP45" s="24"/>
      <c r="TQ45" s="24"/>
      <c r="TR45" s="24"/>
      <c r="TS45" s="24"/>
      <c r="TT45" s="24"/>
      <c r="TU45" s="24"/>
      <c r="TV45" s="24"/>
      <c r="TW45" s="24"/>
      <c r="TX45" s="24"/>
      <c r="TY45" s="24"/>
      <c r="TZ45" s="24"/>
      <c r="UA45" s="24"/>
      <c r="UB45" s="24"/>
      <c r="UC45" s="24"/>
      <c r="UD45" s="24"/>
      <c r="UE45" s="24"/>
      <c r="UF45" s="24"/>
      <c r="UG45" s="24"/>
      <c r="UH45" s="24"/>
      <c r="UI45" s="24"/>
      <c r="UJ45" s="24"/>
      <c r="UK45" s="24"/>
      <c r="UL45" s="24"/>
      <c r="UM45" s="24"/>
      <c r="UN45" s="24"/>
      <c r="UO45" s="24"/>
      <c r="UP45" s="24"/>
      <c r="UQ45" s="24"/>
      <c r="UR45" s="24"/>
      <c r="US45" s="24"/>
      <c r="UT45" s="24"/>
      <c r="UU45" s="24"/>
      <c r="UV45" s="24"/>
      <c r="UW45" s="24"/>
      <c r="UX45" s="24"/>
      <c r="UY45" s="24"/>
      <c r="UZ45" s="24"/>
      <c r="VA45" s="24"/>
      <c r="VB45" s="24"/>
      <c r="VC45" s="24"/>
      <c r="VD45" s="24"/>
      <c r="VE45" s="24"/>
      <c r="VF45" s="24"/>
      <c r="VG45" s="24"/>
      <c r="VH45" s="24"/>
      <c r="VI45" s="24"/>
      <c r="VJ45" s="24"/>
      <c r="VK45" s="24"/>
      <c r="VL45" s="24"/>
      <c r="VM45" s="24"/>
      <c r="VN45" s="24"/>
      <c r="VO45" s="24"/>
      <c r="VP45" s="24"/>
      <c r="VQ45" s="24"/>
      <c r="VR45" s="24"/>
      <c r="VS45" s="24"/>
      <c r="VT45" s="24"/>
      <c r="VU45" s="24"/>
      <c r="VV45" s="24"/>
      <c r="VW45" s="24"/>
      <c r="VX45" s="24"/>
      <c r="VY45" s="24"/>
      <c r="VZ45" s="24"/>
      <c r="WA45" s="24"/>
      <c r="WB45" s="24"/>
      <c r="WC45" s="24"/>
      <c r="WD45" s="24"/>
      <c r="WE45" s="24"/>
      <c r="WF45" s="24"/>
      <c r="WG45" s="24"/>
      <c r="WH45" s="24"/>
      <c r="WI45" s="24"/>
      <c r="WJ45" s="24"/>
      <c r="WK45" s="24"/>
      <c r="WL45" s="24"/>
      <c r="WM45" s="24"/>
      <c r="WN45" s="24"/>
      <c r="WO45" s="24"/>
      <c r="WP45" s="24"/>
      <c r="WQ45" s="24"/>
      <c r="WR45" s="24"/>
      <c r="WS45" s="24"/>
      <c r="WT45" s="24"/>
      <c r="WU45" s="24"/>
      <c r="WV45" s="24"/>
      <c r="WW45" s="24"/>
      <c r="WX45" s="24"/>
      <c r="WY45" s="24"/>
      <c r="WZ45" s="24"/>
      <c r="XA45" s="24"/>
      <c r="XB45" s="24"/>
      <c r="XC45" s="24"/>
      <c r="XD45" s="24"/>
      <c r="XE45" s="24"/>
      <c r="XF45" s="24"/>
      <c r="XG45" s="24"/>
      <c r="XH45" s="24"/>
      <c r="XI45" s="24"/>
      <c r="XJ45" s="24"/>
      <c r="XK45" s="24"/>
      <c r="XL45" s="24"/>
      <c r="XM45" s="24"/>
      <c r="XN45" s="24"/>
      <c r="XO45" s="24"/>
      <c r="XP45" s="24"/>
      <c r="XQ45" s="24"/>
      <c r="XR45" s="24"/>
      <c r="XS45" s="24"/>
      <c r="XT45" s="24"/>
      <c r="XU45" s="24"/>
      <c r="XV45" s="24"/>
      <c r="XW45" s="24"/>
      <c r="XX45" s="24"/>
      <c r="XY45" s="24"/>
      <c r="XZ45" s="24"/>
      <c r="YA45" s="24"/>
      <c r="YB45" s="24"/>
      <c r="YC45" s="24"/>
      <c r="YD45" s="24"/>
      <c r="YE45" s="24"/>
      <c r="YF45" s="24"/>
      <c r="YG45" s="24"/>
      <c r="YH45" s="24"/>
      <c r="YI45" s="24"/>
      <c r="YJ45" s="24"/>
      <c r="YK45" s="24"/>
      <c r="YL45" s="24"/>
      <c r="YM45" s="24"/>
      <c r="YN45" s="24"/>
      <c r="YO45" s="24"/>
      <c r="YP45" s="24"/>
      <c r="YQ45" s="24"/>
      <c r="YR45" s="24"/>
      <c r="YS45" s="24"/>
      <c r="YT45" s="24"/>
      <c r="YU45" s="24"/>
      <c r="YV45" s="24"/>
      <c r="YW45" s="24"/>
      <c r="YX45" s="24"/>
      <c r="YY45" s="24"/>
      <c r="YZ45" s="24"/>
      <c r="ZA45" s="24"/>
      <c r="ZB45" s="24"/>
      <c r="ZC45" s="24"/>
      <c r="ZD45" s="24"/>
      <c r="ZE45" s="24"/>
      <c r="ZF45" s="24"/>
      <c r="ZG45" s="24"/>
      <c r="ZH45" s="24"/>
      <c r="ZI45" s="24"/>
      <c r="ZJ45" s="24"/>
      <c r="ZK45" s="24"/>
      <c r="ZL45" s="24"/>
      <c r="ZM45" s="24"/>
      <c r="ZN45" s="24"/>
      <c r="ZO45" s="24"/>
      <c r="ZP45" s="24"/>
      <c r="ZQ45" s="24"/>
      <c r="ZR45" s="24"/>
      <c r="ZS45" s="24"/>
      <c r="ZT45" s="24"/>
      <c r="ZU45" s="24"/>
      <c r="ZV45" s="24"/>
      <c r="ZW45" s="24"/>
      <c r="ZX45" s="24"/>
      <c r="ZY45" s="24"/>
      <c r="ZZ45" s="24"/>
      <c r="AAA45" s="24"/>
      <c r="AAB45" s="24"/>
      <c r="AAC45" s="24"/>
      <c r="AAD45" s="24"/>
      <c r="AAE45" s="24"/>
      <c r="AAF45" s="24"/>
      <c r="AAG45" s="24"/>
      <c r="AAH45" s="24"/>
      <c r="AAI45" s="24"/>
      <c r="AAJ45" s="24"/>
      <c r="AAK45" s="24"/>
      <c r="AAL45" s="24"/>
      <c r="AAM45" s="24"/>
      <c r="AAN45" s="24"/>
      <c r="AAO45" s="24"/>
      <c r="AAP45" s="24"/>
      <c r="AAQ45" s="24"/>
      <c r="AAR45" s="24"/>
      <c r="AAS45" s="24"/>
      <c r="AAT45" s="24"/>
      <c r="AAU45" s="24"/>
      <c r="AAV45" s="24"/>
      <c r="AAW45" s="24"/>
      <c r="AAX45" s="24"/>
      <c r="AAY45" s="24"/>
      <c r="AAZ45" s="24"/>
      <c r="ABA45" s="24"/>
      <c r="ABB45" s="24"/>
      <c r="ABC45" s="24"/>
      <c r="ABD45" s="24"/>
      <c r="ABE45" s="24"/>
      <c r="ABF45" s="24"/>
      <c r="ABG45" s="24"/>
      <c r="ABH45" s="24"/>
      <c r="ABI45" s="24"/>
      <c r="ABJ45" s="24"/>
      <c r="ABK45" s="24"/>
      <c r="ABL45" s="24"/>
      <c r="ABM45" s="24"/>
      <c r="ABN45" s="24"/>
      <c r="ABO45" s="24"/>
      <c r="ABP45" s="24"/>
      <c r="ABQ45" s="24"/>
      <c r="ABR45" s="24"/>
      <c r="ABS45" s="24"/>
      <c r="ABT45" s="24"/>
      <c r="ABU45" s="24"/>
      <c r="ABV45" s="24"/>
      <c r="ABW45" s="24"/>
      <c r="ABX45" s="24"/>
      <c r="ABY45" s="24"/>
      <c r="ABZ45" s="24"/>
      <c r="ACA45" s="24"/>
      <c r="ACB45" s="24"/>
      <c r="ACC45" s="24"/>
      <c r="ACD45" s="24"/>
      <c r="ACE45" s="24"/>
      <c r="ACF45" s="24"/>
      <c r="ACG45" s="24"/>
      <c r="ACH45" s="24"/>
      <c r="ACI45" s="24"/>
      <c r="ACJ45" s="24"/>
      <c r="ACK45" s="24"/>
      <c r="ACL45" s="24"/>
      <c r="ACM45" s="24"/>
      <c r="ACN45" s="24"/>
      <c r="ACO45" s="24"/>
      <c r="ACP45" s="24"/>
      <c r="ACQ45" s="24"/>
      <c r="ACR45" s="24"/>
      <c r="ACS45" s="24"/>
      <c r="ACT45" s="24"/>
      <c r="ACU45" s="24"/>
      <c r="ACV45" s="24"/>
      <c r="ACW45" s="24"/>
      <c r="ACX45" s="24"/>
      <c r="ACY45" s="24"/>
      <c r="ACZ45" s="24"/>
      <c r="ADA45" s="24"/>
      <c r="ADB45" s="24"/>
      <c r="ADC45" s="24"/>
      <c r="ADD45" s="24"/>
      <c r="ADE45" s="24"/>
      <c r="ADF45" s="24"/>
      <c r="ADG45" s="24"/>
      <c r="ADH45" s="24"/>
      <c r="ADI45" s="24"/>
      <c r="ADJ45" s="24"/>
      <c r="ADK45" s="24"/>
      <c r="ADL45" s="24"/>
      <c r="ADM45" s="24"/>
      <c r="ADN45" s="24"/>
      <c r="ADO45" s="24"/>
      <c r="ADP45" s="24"/>
      <c r="ADQ45" s="24"/>
      <c r="ADR45" s="24"/>
      <c r="ADS45" s="24"/>
      <c r="ADT45" s="24"/>
      <c r="ADU45" s="24"/>
      <c r="ADV45" s="24"/>
      <c r="ADW45" s="24"/>
      <c r="ADX45" s="24"/>
      <c r="ADY45" s="24"/>
      <c r="ADZ45" s="24"/>
      <c r="AEA45" s="24"/>
      <c r="AEB45" s="24"/>
      <c r="AEC45" s="24"/>
      <c r="AED45" s="24"/>
      <c r="AEE45" s="24"/>
      <c r="AEF45" s="24"/>
      <c r="AEG45" s="24"/>
      <c r="AEH45" s="24"/>
      <c r="AEI45" s="24"/>
      <c r="AEJ45" s="24"/>
      <c r="AEK45" s="24"/>
      <c r="AEL45" s="24"/>
      <c r="AEM45" s="24"/>
      <c r="AEN45" s="24"/>
      <c r="AEO45" s="24"/>
      <c r="AEP45" s="24"/>
      <c r="AEQ45" s="24"/>
      <c r="AER45" s="24"/>
      <c r="AES45" s="24"/>
      <c r="AET45" s="24"/>
      <c r="AEU45" s="24"/>
      <c r="AEV45" s="24"/>
      <c r="AEW45" s="24"/>
      <c r="AEX45" s="24"/>
      <c r="AEY45" s="24"/>
      <c r="AEZ45" s="24"/>
      <c r="AFA45" s="24"/>
      <c r="AFB45" s="24"/>
      <c r="AFC45" s="24"/>
      <c r="AFD45" s="24"/>
      <c r="AFE45" s="24"/>
      <c r="AFF45" s="24"/>
      <c r="AFG45" s="24"/>
      <c r="AFH45" s="24"/>
      <c r="AFI45" s="24"/>
      <c r="AFJ45" s="24"/>
      <c r="AFK45" s="24"/>
      <c r="AFL45" s="24"/>
      <c r="AFM45" s="24"/>
      <c r="AFN45" s="24"/>
      <c r="AFO45" s="24"/>
      <c r="AFP45" s="24"/>
      <c r="AFQ45" s="24"/>
      <c r="AFR45" s="24"/>
      <c r="AFS45" s="24"/>
      <c r="AFT45" s="24"/>
      <c r="AFU45" s="24"/>
      <c r="AFV45" s="24"/>
      <c r="AFW45" s="24"/>
      <c r="AFX45" s="24"/>
      <c r="AFY45" s="24"/>
      <c r="AFZ45" s="24"/>
      <c r="AGA45" s="24"/>
      <c r="AGB45" s="24"/>
      <c r="AGC45" s="24"/>
      <c r="AGD45" s="24"/>
      <c r="AGE45" s="24"/>
      <c r="AGF45" s="24"/>
      <c r="AGG45" s="24"/>
      <c r="AGH45" s="24"/>
      <c r="AGI45" s="24"/>
      <c r="AGJ45" s="24"/>
      <c r="AGK45" s="24"/>
      <c r="AGL45" s="24"/>
      <c r="AGM45" s="24"/>
      <c r="AGN45" s="24"/>
      <c r="AGO45" s="24"/>
      <c r="AGP45" s="24"/>
      <c r="AGQ45" s="24"/>
      <c r="AGR45" s="24"/>
      <c r="AGS45" s="24"/>
      <c r="AGT45" s="24"/>
      <c r="AGU45" s="24"/>
      <c r="AGV45" s="24"/>
      <c r="AGW45" s="24"/>
      <c r="AGX45" s="24"/>
      <c r="AGY45" s="24"/>
      <c r="AGZ45" s="24"/>
      <c r="AHA45" s="24"/>
      <c r="AHB45" s="24"/>
      <c r="AHC45" s="24"/>
      <c r="AHD45" s="24"/>
      <c r="AHE45" s="24"/>
      <c r="AHF45" s="24"/>
      <c r="AHG45" s="24"/>
      <c r="AHH45" s="24"/>
      <c r="AHI45" s="24"/>
      <c r="AHJ45" s="24"/>
      <c r="AHK45" s="24"/>
      <c r="AHL45" s="24"/>
      <c r="AHM45" s="24"/>
      <c r="AHN45" s="24"/>
      <c r="AHO45" s="24"/>
      <c r="AHP45" s="24"/>
      <c r="AHQ45" s="24"/>
      <c r="AHR45" s="24"/>
      <c r="AHS45" s="24"/>
      <c r="AHT45" s="24"/>
      <c r="AHU45" s="24"/>
      <c r="AHV45" s="24"/>
      <c r="AHW45" s="24"/>
      <c r="AHX45" s="24"/>
      <c r="AHY45" s="24"/>
      <c r="AHZ45" s="24"/>
      <c r="AIA45" s="24"/>
      <c r="AIB45" s="24"/>
      <c r="AIC45" s="24"/>
      <c r="AID45" s="24"/>
      <c r="AIE45" s="24"/>
      <c r="AIF45" s="24"/>
      <c r="AIG45" s="24"/>
      <c r="AIH45" s="24"/>
      <c r="AII45" s="24"/>
      <c r="AIJ45" s="24"/>
      <c r="AIK45" s="24"/>
      <c r="AIL45" s="24"/>
      <c r="AIM45" s="24"/>
      <c r="AIN45" s="24"/>
      <c r="AIO45" s="24"/>
      <c r="AIP45" s="24"/>
      <c r="AIQ45" s="24"/>
      <c r="AIR45" s="24"/>
      <c r="AIS45" s="24"/>
      <c r="AIT45" s="24"/>
      <c r="AIU45" s="24"/>
      <c r="AIV45" s="24"/>
      <c r="AIW45" s="24"/>
      <c r="AIX45" s="24"/>
      <c r="AIY45" s="24"/>
      <c r="AIZ45" s="24"/>
      <c r="AJA45" s="24"/>
      <c r="AJB45" s="24"/>
      <c r="AJC45" s="24"/>
      <c r="AJD45" s="24"/>
      <c r="AJE45" s="24"/>
      <c r="AJF45" s="24"/>
      <c r="AJG45" s="24"/>
      <c r="AJH45" s="24"/>
      <c r="AJI45" s="24"/>
      <c r="AJJ45" s="24"/>
      <c r="AJK45" s="24"/>
      <c r="AJL45" s="24"/>
      <c r="AJM45" s="24"/>
      <c r="AJN45" s="24"/>
      <c r="AJO45" s="24"/>
      <c r="AJP45" s="24"/>
      <c r="AJQ45" s="24"/>
      <c r="AJR45" s="24"/>
      <c r="AJS45" s="24"/>
      <c r="AJT45" s="24"/>
      <c r="AJU45" s="24"/>
      <c r="AJV45" s="24"/>
      <c r="AJW45" s="24"/>
      <c r="AJX45" s="24"/>
      <c r="AJY45" s="24"/>
      <c r="AJZ45" s="24"/>
      <c r="AKA45" s="24"/>
      <c r="AKB45" s="24"/>
      <c r="AKC45" s="24"/>
      <c r="AKD45" s="24"/>
      <c r="AKE45" s="24"/>
      <c r="AKF45" s="24"/>
      <c r="AKG45" s="24"/>
      <c r="AKH45" s="24"/>
      <c r="AKI45" s="24"/>
      <c r="AKJ45" s="24"/>
      <c r="AKK45" s="24"/>
      <c r="AKL45" s="24"/>
      <c r="AKM45" s="24"/>
      <c r="AKN45" s="24"/>
      <c r="AKO45" s="24"/>
      <c r="AKP45" s="24"/>
      <c r="AKQ45" s="24"/>
      <c r="AKR45" s="24"/>
      <c r="AKS45" s="24"/>
      <c r="AKT45" s="24"/>
      <c r="AKU45" s="24"/>
      <c r="AKV45" s="24"/>
      <c r="AKW45" s="24"/>
      <c r="AKX45" s="24"/>
      <c r="AKY45" s="24"/>
      <c r="AKZ45" s="24"/>
      <c r="ALA45" s="24"/>
      <c r="ALB45" s="24"/>
      <c r="ALC45" s="24"/>
      <c r="ALD45" s="24"/>
      <c r="ALE45" s="24"/>
      <c r="ALF45" s="24"/>
      <c r="ALG45" s="24"/>
      <c r="ALH45" s="24"/>
      <c r="ALI45" s="24"/>
      <c r="ALJ45" s="24"/>
      <c r="ALK45" s="24"/>
      <c r="ALL45" s="24"/>
      <c r="ALM45" s="24"/>
      <c r="ALN45" s="24"/>
      <c r="ALO45" s="24"/>
      <c r="ALP45" s="24"/>
      <c r="ALQ45" s="24"/>
      <c r="ALR45" s="24"/>
      <c r="ALS45" s="24"/>
      <c r="ALT45" s="24"/>
      <c r="ALU45" s="24"/>
      <c r="ALV45" s="24"/>
      <c r="ALW45" s="24"/>
      <c r="ALX45" s="24"/>
      <c r="ALY45" s="24"/>
      <c r="ALZ45" s="24"/>
      <c r="AMA45" s="24"/>
      <c r="AMB45" s="24"/>
      <c r="AMC45" s="24"/>
      <c r="AMD45" s="24"/>
      <c r="AME45" s="24"/>
      <c r="AMF45" s="24"/>
      <c r="AMG45" s="24"/>
      <c r="AMH45" s="24"/>
      <c r="AMI45" s="24"/>
      <c r="AMJ45" s="24"/>
      <c r="AMK45" s="24"/>
    </row>
    <row r="46" spans="1:1025" s="27" customFormat="1" ht="14.25" x14ac:dyDescent="0.2">
      <c r="A46" s="54" t="s">
        <v>67</v>
      </c>
      <c r="B46" s="44"/>
      <c r="C46" s="45"/>
      <c r="D46" s="45"/>
      <c r="E46" s="46"/>
      <c r="F46" s="59"/>
      <c r="G46" s="52">
        <v>41040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  <c r="LT46" s="24"/>
      <c r="LU46" s="24"/>
      <c r="LV46" s="24"/>
      <c r="LW46" s="24"/>
      <c r="LX46" s="24"/>
      <c r="LY46" s="24"/>
      <c r="LZ46" s="24"/>
      <c r="MA46" s="24"/>
      <c r="MB46" s="24"/>
      <c r="MC46" s="24"/>
      <c r="MD46" s="24"/>
      <c r="ME46" s="24"/>
      <c r="MF46" s="24"/>
      <c r="MG46" s="24"/>
      <c r="MH46" s="24"/>
      <c r="MI46" s="24"/>
      <c r="MJ46" s="24"/>
      <c r="MK46" s="24"/>
      <c r="ML46" s="24"/>
      <c r="MM46" s="24"/>
      <c r="MN46" s="24"/>
      <c r="MO46" s="24"/>
      <c r="MP46" s="24"/>
      <c r="MQ46" s="24"/>
      <c r="MR46" s="24"/>
      <c r="MS46" s="24"/>
      <c r="MT46" s="24"/>
      <c r="MU46" s="24"/>
      <c r="MV46" s="24"/>
      <c r="MW46" s="24"/>
      <c r="MX46" s="24"/>
      <c r="MY46" s="24"/>
      <c r="MZ46" s="24"/>
      <c r="NA46" s="24"/>
      <c r="NB46" s="24"/>
      <c r="NC46" s="24"/>
      <c r="ND46" s="24"/>
      <c r="NE46" s="24"/>
      <c r="NF46" s="24"/>
      <c r="NG46" s="24"/>
      <c r="NH46" s="24"/>
      <c r="NI46" s="24"/>
      <c r="NJ46" s="24"/>
      <c r="NK46" s="24"/>
      <c r="NL46" s="24"/>
      <c r="NM46" s="24"/>
      <c r="NN46" s="24"/>
      <c r="NO46" s="24"/>
      <c r="NP46" s="24"/>
      <c r="NQ46" s="24"/>
      <c r="NR46" s="24"/>
      <c r="NS46" s="24"/>
      <c r="NT46" s="24"/>
      <c r="NU46" s="24"/>
      <c r="NV46" s="24"/>
      <c r="NW46" s="24"/>
      <c r="NX46" s="24"/>
      <c r="NY46" s="24"/>
      <c r="NZ46" s="24"/>
      <c r="OA46" s="24"/>
      <c r="OB46" s="24"/>
      <c r="OC46" s="24"/>
      <c r="OD46" s="24"/>
      <c r="OE46" s="24"/>
      <c r="OF46" s="24"/>
      <c r="OG46" s="24"/>
      <c r="OH46" s="24"/>
      <c r="OI46" s="24"/>
      <c r="OJ46" s="24"/>
      <c r="OK46" s="24"/>
      <c r="OL46" s="24"/>
      <c r="OM46" s="24"/>
      <c r="ON46" s="24"/>
      <c r="OO46" s="24"/>
      <c r="OP46" s="24"/>
      <c r="OQ46" s="24"/>
      <c r="OR46" s="24"/>
      <c r="OS46" s="24"/>
      <c r="OT46" s="24"/>
      <c r="OU46" s="24"/>
      <c r="OV46" s="24"/>
      <c r="OW46" s="24"/>
      <c r="OX46" s="24"/>
      <c r="OY46" s="24"/>
      <c r="OZ46" s="24"/>
      <c r="PA46" s="24"/>
      <c r="PB46" s="24"/>
      <c r="PC46" s="24"/>
      <c r="PD46" s="24"/>
      <c r="PE46" s="24"/>
      <c r="PF46" s="24"/>
      <c r="PG46" s="24"/>
      <c r="PH46" s="24"/>
      <c r="PI46" s="24"/>
      <c r="PJ46" s="24"/>
      <c r="PK46" s="24"/>
      <c r="PL46" s="24"/>
      <c r="PM46" s="24"/>
      <c r="PN46" s="24"/>
      <c r="PO46" s="24"/>
      <c r="PP46" s="24"/>
      <c r="PQ46" s="24"/>
      <c r="PR46" s="24"/>
      <c r="PS46" s="24"/>
      <c r="PT46" s="24"/>
      <c r="PU46" s="24"/>
      <c r="PV46" s="24"/>
      <c r="PW46" s="24"/>
      <c r="PX46" s="24"/>
      <c r="PY46" s="24"/>
      <c r="PZ46" s="24"/>
      <c r="QA46" s="24"/>
      <c r="QB46" s="24"/>
      <c r="QC46" s="24"/>
      <c r="QD46" s="24"/>
      <c r="QE46" s="24"/>
      <c r="QF46" s="24"/>
      <c r="QG46" s="24"/>
      <c r="QH46" s="24"/>
      <c r="QI46" s="24"/>
      <c r="QJ46" s="24"/>
      <c r="QK46" s="24"/>
      <c r="QL46" s="24"/>
      <c r="QM46" s="24"/>
      <c r="QN46" s="24"/>
      <c r="QO46" s="24"/>
      <c r="QP46" s="24"/>
      <c r="QQ46" s="24"/>
      <c r="QR46" s="24"/>
      <c r="QS46" s="24"/>
      <c r="QT46" s="24"/>
      <c r="QU46" s="24"/>
      <c r="QV46" s="24"/>
      <c r="QW46" s="24"/>
      <c r="QX46" s="24"/>
      <c r="QY46" s="24"/>
      <c r="QZ46" s="24"/>
      <c r="RA46" s="24"/>
      <c r="RB46" s="24"/>
      <c r="RC46" s="24"/>
      <c r="RD46" s="24"/>
      <c r="RE46" s="24"/>
      <c r="RF46" s="24"/>
      <c r="RG46" s="24"/>
      <c r="RH46" s="24"/>
      <c r="RI46" s="24"/>
      <c r="RJ46" s="24"/>
      <c r="RK46" s="24"/>
      <c r="RL46" s="24"/>
      <c r="RM46" s="24"/>
      <c r="RN46" s="24"/>
      <c r="RO46" s="24"/>
      <c r="RP46" s="24"/>
      <c r="RQ46" s="24"/>
      <c r="RR46" s="24"/>
      <c r="RS46" s="24"/>
      <c r="RT46" s="24"/>
      <c r="RU46" s="24"/>
      <c r="RV46" s="24"/>
      <c r="RW46" s="24"/>
      <c r="RX46" s="24"/>
      <c r="RY46" s="24"/>
      <c r="RZ46" s="24"/>
      <c r="SA46" s="24"/>
      <c r="SB46" s="24"/>
      <c r="SC46" s="24"/>
      <c r="SD46" s="24"/>
      <c r="SE46" s="24"/>
      <c r="SF46" s="24"/>
      <c r="SG46" s="24"/>
      <c r="SH46" s="24"/>
      <c r="SI46" s="24"/>
      <c r="SJ46" s="24"/>
      <c r="SK46" s="24"/>
      <c r="SL46" s="24"/>
      <c r="SM46" s="24"/>
      <c r="SN46" s="24"/>
      <c r="SO46" s="24"/>
      <c r="SP46" s="24"/>
      <c r="SQ46" s="24"/>
      <c r="SR46" s="24"/>
      <c r="SS46" s="24"/>
      <c r="ST46" s="24"/>
      <c r="SU46" s="24"/>
      <c r="SV46" s="24"/>
      <c r="SW46" s="24"/>
      <c r="SX46" s="24"/>
      <c r="SY46" s="24"/>
      <c r="SZ46" s="24"/>
      <c r="TA46" s="24"/>
      <c r="TB46" s="24"/>
      <c r="TC46" s="24"/>
      <c r="TD46" s="24"/>
      <c r="TE46" s="24"/>
      <c r="TF46" s="24"/>
      <c r="TG46" s="24"/>
      <c r="TH46" s="24"/>
      <c r="TI46" s="24"/>
      <c r="TJ46" s="24"/>
      <c r="TK46" s="24"/>
      <c r="TL46" s="24"/>
      <c r="TM46" s="24"/>
      <c r="TN46" s="24"/>
      <c r="TO46" s="24"/>
      <c r="TP46" s="24"/>
      <c r="TQ46" s="24"/>
      <c r="TR46" s="24"/>
      <c r="TS46" s="24"/>
      <c r="TT46" s="24"/>
      <c r="TU46" s="24"/>
      <c r="TV46" s="24"/>
      <c r="TW46" s="24"/>
      <c r="TX46" s="24"/>
      <c r="TY46" s="24"/>
      <c r="TZ46" s="24"/>
      <c r="UA46" s="24"/>
      <c r="UB46" s="24"/>
      <c r="UC46" s="24"/>
      <c r="UD46" s="24"/>
      <c r="UE46" s="24"/>
      <c r="UF46" s="24"/>
      <c r="UG46" s="24"/>
      <c r="UH46" s="24"/>
      <c r="UI46" s="24"/>
      <c r="UJ46" s="24"/>
      <c r="UK46" s="24"/>
      <c r="UL46" s="24"/>
      <c r="UM46" s="24"/>
      <c r="UN46" s="24"/>
      <c r="UO46" s="24"/>
      <c r="UP46" s="24"/>
      <c r="UQ46" s="24"/>
      <c r="UR46" s="24"/>
      <c r="US46" s="24"/>
      <c r="UT46" s="24"/>
      <c r="UU46" s="24"/>
      <c r="UV46" s="24"/>
      <c r="UW46" s="24"/>
      <c r="UX46" s="24"/>
      <c r="UY46" s="24"/>
      <c r="UZ46" s="24"/>
      <c r="VA46" s="24"/>
      <c r="VB46" s="24"/>
      <c r="VC46" s="24"/>
      <c r="VD46" s="24"/>
      <c r="VE46" s="24"/>
      <c r="VF46" s="24"/>
      <c r="VG46" s="24"/>
      <c r="VH46" s="24"/>
      <c r="VI46" s="24"/>
      <c r="VJ46" s="24"/>
      <c r="VK46" s="24"/>
      <c r="VL46" s="24"/>
      <c r="VM46" s="24"/>
      <c r="VN46" s="24"/>
      <c r="VO46" s="24"/>
      <c r="VP46" s="24"/>
      <c r="VQ46" s="24"/>
      <c r="VR46" s="24"/>
      <c r="VS46" s="24"/>
      <c r="VT46" s="24"/>
      <c r="VU46" s="24"/>
      <c r="VV46" s="24"/>
      <c r="VW46" s="24"/>
      <c r="VX46" s="24"/>
      <c r="VY46" s="24"/>
      <c r="VZ46" s="24"/>
      <c r="WA46" s="24"/>
      <c r="WB46" s="24"/>
      <c r="WC46" s="24"/>
      <c r="WD46" s="24"/>
      <c r="WE46" s="24"/>
      <c r="WF46" s="24"/>
      <c r="WG46" s="24"/>
      <c r="WH46" s="24"/>
      <c r="WI46" s="24"/>
      <c r="WJ46" s="24"/>
      <c r="WK46" s="24"/>
      <c r="WL46" s="24"/>
      <c r="WM46" s="24"/>
      <c r="WN46" s="24"/>
      <c r="WO46" s="24"/>
      <c r="WP46" s="24"/>
      <c r="WQ46" s="24"/>
      <c r="WR46" s="24"/>
      <c r="WS46" s="24"/>
      <c r="WT46" s="24"/>
      <c r="WU46" s="24"/>
      <c r="WV46" s="24"/>
      <c r="WW46" s="24"/>
      <c r="WX46" s="24"/>
      <c r="WY46" s="24"/>
      <c r="WZ46" s="24"/>
      <c r="XA46" s="24"/>
      <c r="XB46" s="24"/>
      <c r="XC46" s="24"/>
      <c r="XD46" s="24"/>
      <c r="XE46" s="24"/>
      <c r="XF46" s="24"/>
      <c r="XG46" s="24"/>
      <c r="XH46" s="24"/>
      <c r="XI46" s="24"/>
      <c r="XJ46" s="24"/>
      <c r="XK46" s="24"/>
      <c r="XL46" s="24"/>
      <c r="XM46" s="24"/>
      <c r="XN46" s="24"/>
      <c r="XO46" s="24"/>
      <c r="XP46" s="24"/>
      <c r="XQ46" s="24"/>
      <c r="XR46" s="24"/>
      <c r="XS46" s="24"/>
      <c r="XT46" s="24"/>
      <c r="XU46" s="24"/>
      <c r="XV46" s="24"/>
      <c r="XW46" s="24"/>
      <c r="XX46" s="24"/>
      <c r="XY46" s="24"/>
      <c r="XZ46" s="24"/>
      <c r="YA46" s="24"/>
      <c r="YB46" s="24"/>
      <c r="YC46" s="24"/>
      <c r="YD46" s="24"/>
      <c r="YE46" s="24"/>
      <c r="YF46" s="24"/>
      <c r="YG46" s="24"/>
      <c r="YH46" s="24"/>
      <c r="YI46" s="24"/>
      <c r="YJ46" s="24"/>
      <c r="YK46" s="24"/>
      <c r="YL46" s="24"/>
      <c r="YM46" s="24"/>
      <c r="YN46" s="24"/>
      <c r="YO46" s="24"/>
      <c r="YP46" s="24"/>
      <c r="YQ46" s="24"/>
      <c r="YR46" s="24"/>
      <c r="YS46" s="24"/>
      <c r="YT46" s="24"/>
      <c r="YU46" s="24"/>
      <c r="YV46" s="24"/>
      <c r="YW46" s="24"/>
      <c r="YX46" s="24"/>
      <c r="YY46" s="24"/>
      <c r="YZ46" s="24"/>
      <c r="ZA46" s="24"/>
      <c r="ZB46" s="24"/>
      <c r="ZC46" s="24"/>
      <c r="ZD46" s="24"/>
      <c r="ZE46" s="24"/>
      <c r="ZF46" s="24"/>
      <c r="ZG46" s="24"/>
      <c r="ZH46" s="24"/>
      <c r="ZI46" s="24"/>
      <c r="ZJ46" s="24"/>
      <c r="ZK46" s="24"/>
      <c r="ZL46" s="24"/>
      <c r="ZM46" s="24"/>
      <c r="ZN46" s="24"/>
      <c r="ZO46" s="24"/>
      <c r="ZP46" s="24"/>
      <c r="ZQ46" s="24"/>
      <c r="ZR46" s="24"/>
      <c r="ZS46" s="24"/>
      <c r="ZT46" s="24"/>
      <c r="ZU46" s="24"/>
      <c r="ZV46" s="24"/>
      <c r="ZW46" s="24"/>
      <c r="ZX46" s="24"/>
      <c r="ZY46" s="24"/>
      <c r="ZZ46" s="24"/>
      <c r="AAA46" s="24"/>
      <c r="AAB46" s="24"/>
      <c r="AAC46" s="24"/>
      <c r="AAD46" s="24"/>
      <c r="AAE46" s="24"/>
      <c r="AAF46" s="24"/>
      <c r="AAG46" s="24"/>
      <c r="AAH46" s="24"/>
      <c r="AAI46" s="24"/>
      <c r="AAJ46" s="24"/>
      <c r="AAK46" s="24"/>
      <c r="AAL46" s="24"/>
      <c r="AAM46" s="24"/>
      <c r="AAN46" s="24"/>
      <c r="AAO46" s="24"/>
      <c r="AAP46" s="24"/>
      <c r="AAQ46" s="24"/>
      <c r="AAR46" s="24"/>
      <c r="AAS46" s="24"/>
      <c r="AAT46" s="24"/>
      <c r="AAU46" s="24"/>
      <c r="AAV46" s="24"/>
      <c r="AAW46" s="24"/>
      <c r="AAX46" s="24"/>
      <c r="AAY46" s="24"/>
      <c r="AAZ46" s="24"/>
      <c r="ABA46" s="24"/>
      <c r="ABB46" s="24"/>
      <c r="ABC46" s="24"/>
      <c r="ABD46" s="24"/>
      <c r="ABE46" s="24"/>
      <c r="ABF46" s="24"/>
      <c r="ABG46" s="24"/>
      <c r="ABH46" s="24"/>
      <c r="ABI46" s="24"/>
      <c r="ABJ46" s="24"/>
      <c r="ABK46" s="24"/>
      <c r="ABL46" s="24"/>
      <c r="ABM46" s="24"/>
      <c r="ABN46" s="24"/>
      <c r="ABO46" s="24"/>
      <c r="ABP46" s="24"/>
      <c r="ABQ46" s="24"/>
      <c r="ABR46" s="24"/>
      <c r="ABS46" s="24"/>
      <c r="ABT46" s="24"/>
      <c r="ABU46" s="24"/>
      <c r="ABV46" s="24"/>
      <c r="ABW46" s="24"/>
      <c r="ABX46" s="24"/>
      <c r="ABY46" s="24"/>
      <c r="ABZ46" s="24"/>
      <c r="ACA46" s="24"/>
      <c r="ACB46" s="24"/>
      <c r="ACC46" s="24"/>
      <c r="ACD46" s="24"/>
      <c r="ACE46" s="24"/>
      <c r="ACF46" s="24"/>
      <c r="ACG46" s="24"/>
      <c r="ACH46" s="24"/>
      <c r="ACI46" s="24"/>
      <c r="ACJ46" s="24"/>
      <c r="ACK46" s="24"/>
      <c r="ACL46" s="24"/>
      <c r="ACM46" s="24"/>
      <c r="ACN46" s="24"/>
      <c r="ACO46" s="24"/>
      <c r="ACP46" s="24"/>
      <c r="ACQ46" s="24"/>
      <c r="ACR46" s="24"/>
      <c r="ACS46" s="24"/>
      <c r="ACT46" s="24"/>
      <c r="ACU46" s="24"/>
      <c r="ACV46" s="24"/>
      <c r="ACW46" s="24"/>
      <c r="ACX46" s="24"/>
      <c r="ACY46" s="24"/>
      <c r="ACZ46" s="24"/>
      <c r="ADA46" s="24"/>
      <c r="ADB46" s="24"/>
      <c r="ADC46" s="24"/>
      <c r="ADD46" s="24"/>
      <c r="ADE46" s="24"/>
      <c r="ADF46" s="24"/>
      <c r="ADG46" s="24"/>
      <c r="ADH46" s="24"/>
      <c r="ADI46" s="24"/>
      <c r="ADJ46" s="24"/>
      <c r="ADK46" s="24"/>
      <c r="ADL46" s="24"/>
      <c r="ADM46" s="24"/>
      <c r="ADN46" s="24"/>
      <c r="ADO46" s="24"/>
      <c r="ADP46" s="24"/>
      <c r="ADQ46" s="24"/>
      <c r="ADR46" s="24"/>
      <c r="ADS46" s="24"/>
      <c r="ADT46" s="24"/>
      <c r="ADU46" s="24"/>
      <c r="ADV46" s="24"/>
      <c r="ADW46" s="24"/>
      <c r="ADX46" s="24"/>
      <c r="ADY46" s="24"/>
      <c r="ADZ46" s="24"/>
      <c r="AEA46" s="24"/>
      <c r="AEB46" s="24"/>
      <c r="AEC46" s="24"/>
      <c r="AED46" s="24"/>
      <c r="AEE46" s="24"/>
      <c r="AEF46" s="24"/>
      <c r="AEG46" s="24"/>
      <c r="AEH46" s="24"/>
      <c r="AEI46" s="24"/>
      <c r="AEJ46" s="24"/>
      <c r="AEK46" s="24"/>
      <c r="AEL46" s="24"/>
      <c r="AEM46" s="24"/>
      <c r="AEN46" s="24"/>
      <c r="AEO46" s="24"/>
      <c r="AEP46" s="24"/>
      <c r="AEQ46" s="24"/>
      <c r="AER46" s="24"/>
      <c r="AES46" s="24"/>
      <c r="AET46" s="24"/>
      <c r="AEU46" s="24"/>
      <c r="AEV46" s="24"/>
      <c r="AEW46" s="24"/>
      <c r="AEX46" s="24"/>
      <c r="AEY46" s="24"/>
      <c r="AEZ46" s="24"/>
      <c r="AFA46" s="24"/>
      <c r="AFB46" s="24"/>
      <c r="AFC46" s="24"/>
      <c r="AFD46" s="24"/>
      <c r="AFE46" s="24"/>
      <c r="AFF46" s="24"/>
      <c r="AFG46" s="24"/>
      <c r="AFH46" s="24"/>
      <c r="AFI46" s="24"/>
      <c r="AFJ46" s="24"/>
      <c r="AFK46" s="24"/>
      <c r="AFL46" s="24"/>
      <c r="AFM46" s="24"/>
      <c r="AFN46" s="24"/>
      <c r="AFO46" s="24"/>
      <c r="AFP46" s="24"/>
      <c r="AFQ46" s="24"/>
      <c r="AFR46" s="24"/>
      <c r="AFS46" s="24"/>
      <c r="AFT46" s="24"/>
      <c r="AFU46" s="24"/>
      <c r="AFV46" s="24"/>
      <c r="AFW46" s="24"/>
      <c r="AFX46" s="24"/>
      <c r="AFY46" s="24"/>
      <c r="AFZ46" s="24"/>
      <c r="AGA46" s="24"/>
      <c r="AGB46" s="24"/>
      <c r="AGC46" s="24"/>
      <c r="AGD46" s="24"/>
      <c r="AGE46" s="24"/>
      <c r="AGF46" s="24"/>
      <c r="AGG46" s="24"/>
      <c r="AGH46" s="24"/>
      <c r="AGI46" s="24"/>
      <c r="AGJ46" s="24"/>
      <c r="AGK46" s="24"/>
      <c r="AGL46" s="24"/>
      <c r="AGM46" s="24"/>
      <c r="AGN46" s="24"/>
      <c r="AGO46" s="24"/>
      <c r="AGP46" s="24"/>
      <c r="AGQ46" s="24"/>
      <c r="AGR46" s="24"/>
      <c r="AGS46" s="24"/>
      <c r="AGT46" s="24"/>
      <c r="AGU46" s="24"/>
      <c r="AGV46" s="24"/>
      <c r="AGW46" s="24"/>
      <c r="AGX46" s="24"/>
      <c r="AGY46" s="24"/>
      <c r="AGZ46" s="24"/>
      <c r="AHA46" s="24"/>
      <c r="AHB46" s="24"/>
      <c r="AHC46" s="24"/>
      <c r="AHD46" s="24"/>
      <c r="AHE46" s="24"/>
      <c r="AHF46" s="24"/>
      <c r="AHG46" s="24"/>
      <c r="AHH46" s="24"/>
      <c r="AHI46" s="24"/>
      <c r="AHJ46" s="24"/>
      <c r="AHK46" s="24"/>
      <c r="AHL46" s="24"/>
      <c r="AHM46" s="24"/>
      <c r="AHN46" s="24"/>
      <c r="AHO46" s="24"/>
      <c r="AHP46" s="24"/>
      <c r="AHQ46" s="24"/>
      <c r="AHR46" s="24"/>
      <c r="AHS46" s="24"/>
      <c r="AHT46" s="24"/>
      <c r="AHU46" s="24"/>
      <c r="AHV46" s="24"/>
      <c r="AHW46" s="24"/>
      <c r="AHX46" s="24"/>
      <c r="AHY46" s="24"/>
      <c r="AHZ46" s="24"/>
      <c r="AIA46" s="24"/>
      <c r="AIB46" s="24"/>
      <c r="AIC46" s="24"/>
      <c r="AID46" s="24"/>
      <c r="AIE46" s="24"/>
      <c r="AIF46" s="24"/>
      <c r="AIG46" s="24"/>
      <c r="AIH46" s="24"/>
      <c r="AII46" s="24"/>
      <c r="AIJ46" s="24"/>
      <c r="AIK46" s="24"/>
      <c r="AIL46" s="24"/>
      <c r="AIM46" s="24"/>
      <c r="AIN46" s="24"/>
      <c r="AIO46" s="24"/>
      <c r="AIP46" s="24"/>
      <c r="AIQ46" s="24"/>
      <c r="AIR46" s="24"/>
      <c r="AIS46" s="24"/>
      <c r="AIT46" s="24"/>
      <c r="AIU46" s="24"/>
      <c r="AIV46" s="24"/>
      <c r="AIW46" s="24"/>
      <c r="AIX46" s="24"/>
      <c r="AIY46" s="24"/>
      <c r="AIZ46" s="24"/>
      <c r="AJA46" s="24"/>
      <c r="AJB46" s="24"/>
      <c r="AJC46" s="24"/>
      <c r="AJD46" s="24"/>
      <c r="AJE46" s="24"/>
      <c r="AJF46" s="24"/>
      <c r="AJG46" s="24"/>
      <c r="AJH46" s="24"/>
      <c r="AJI46" s="24"/>
      <c r="AJJ46" s="24"/>
      <c r="AJK46" s="24"/>
      <c r="AJL46" s="24"/>
      <c r="AJM46" s="24"/>
      <c r="AJN46" s="24"/>
      <c r="AJO46" s="24"/>
      <c r="AJP46" s="24"/>
      <c r="AJQ46" s="24"/>
      <c r="AJR46" s="24"/>
      <c r="AJS46" s="24"/>
      <c r="AJT46" s="24"/>
      <c r="AJU46" s="24"/>
      <c r="AJV46" s="24"/>
      <c r="AJW46" s="24"/>
      <c r="AJX46" s="24"/>
      <c r="AJY46" s="24"/>
      <c r="AJZ46" s="24"/>
      <c r="AKA46" s="24"/>
      <c r="AKB46" s="24"/>
      <c r="AKC46" s="24"/>
      <c r="AKD46" s="24"/>
      <c r="AKE46" s="24"/>
      <c r="AKF46" s="24"/>
      <c r="AKG46" s="24"/>
      <c r="AKH46" s="24"/>
      <c r="AKI46" s="24"/>
      <c r="AKJ46" s="24"/>
      <c r="AKK46" s="24"/>
      <c r="AKL46" s="24"/>
      <c r="AKM46" s="24"/>
      <c r="AKN46" s="24"/>
      <c r="AKO46" s="24"/>
      <c r="AKP46" s="24"/>
      <c r="AKQ46" s="24"/>
      <c r="AKR46" s="24"/>
      <c r="AKS46" s="24"/>
      <c r="AKT46" s="24"/>
      <c r="AKU46" s="24"/>
      <c r="AKV46" s="24"/>
      <c r="AKW46" s="24"/>
      <c r="AKX46" s="24"/>
      <c r="AKY46" s="24"/>
      <c r="AKZ46" s="24"/>
      <c r="ALA46" s="24"/>
      <c r="ALB46" s="24"/>
      <c r="ALC46" s="24"/>
      <c r="ALD46" s="24"/>
      <c r="ALE46" s="24"/>
      <c r="ALF46" s="24"/>
      <c r="ALG46" s="24"/>
      <c r="ALH46" s="24"/>
      <c r="ALI46" s="24"/>
      <c r="ALJ46" s="24"/>
      <c r="ALK46" s="24"/>
      <c r="ALL46" s="24"/>
      <c r="ALM46" s="24"/>
      <c r="ALN46" s="24"/>
      <c r="ALO46" s="24"/>
      <c r="ALP46" s="24"/>
      <c r="ALQ46" s="24"/>
      <c r="ALR46" s="24"/>
      <c r="ALS46" s="24"/>
      <c r="ALT46" s="24"/>
      <c r="ALU46" s="24"/>
      <c r="ALV46" s="24"/>
      <c r="ALW46" s="24"/>
      <c r="ALX46" s="24"/>
      <c r="ALY46" s="24"/>
      <c r="ALZ46" s="24"/>
      <c r="AMA46" s="24"/>
      <c r="AMB46" s="24"/>
      <c r="AMC46" s="24"/>
      <c r="AMD46" s="24"/>
      <c r="AME46" s="24"/>
      <c r="AMF46" s="24"/>
      <c r="AMG46" s="24"/>
      <c r="AMH46" s="24"/>
      <c r="AMI46" s="24"/>
      <c r="AMJ46" s="24"/>
      <c r="AMK46" s="24"/>
    </row>
    <row r="47" spans="1:1025" s="27" customFormat="1" ht="14.25" x14ac:dyDescent="0.2">
      <c r="A47" s="48"/>
      <c r="B47" s="44"/>
      <c r="C47" s="45"/>
      <c r="D47" s="45"/>
      <c r="E47" s="46"/>
      <c r="F47" s="59"/>
      <c r="G47" s="52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</row>
    <row r="48" spans="1:1025" s="27" customFormat="1" ht="18" customHeight="1" thickBot="1" x14ac:dyDescent="0.25">
      <c r="A48" s="55" t="s">
        <v>44</v>
      </c>
      <c r="B48" s="56">
        <f>SUM(B5:B45)</f>
        <v>0</v>
      </c>
      <c r="C48" s="56">
        <f>SUM(C5:C45)</f>
        <v>2415875.6900000013</v>
      </c>
      <c r="D48" s="57">
        <f>SUM(D5:D45)</f>
        <v>2113324.5999999996</v>
      </c>
      <c r="E48" s="61">
        <f>SUM(E5:E45)</f>
        <v>1821681.9999999998</v>
      </c>
      <c r="F48" s="60">
        <f>SUM(F5:F45)</f>
        <v>515965.85000000003</v>
      </c>
      <c r="G48" s="58">
        <f>SUM(G5:G46)</f>
        <v>171366.09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</row>
  </sheetData>
  <mergeCells count="2">
    <mergeCell ref="H9:K9"/>
    <mergeCell ref="A2:G2"/>
  </mergeCells>
  <pageMargins left="0.905555555555556" right="0.31527777777777799" top="0.35416666666666702" bottom="0.35416666666666702" header="0.51180555555555496" footer="0.51180555555555496"/>
  <pageSetup scale="74" firstPageNumber="0" orientation="portrait" verticalDpi="300" r:id="rId1"/>
  <rowBreaks count="1" manualBreakCount="1">
    <brk id="48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view="pageBreakPreview" zoomScaleNormal="110" workbookViewId="0">
      <selection activeCell="D9" sqref="D9"/>
    </sheetView>
  </sheetViews>
  <sheetFormatPr baseColWidth="10" defaultColWidth="9.140625" defaultRowHeight="15" x14ac:dyDescent="0.25"/>
  <cols>
    <col min="1" max="1" width="32.28515625" style="1" customWidth="1"/>
    <col min="2" max="3" width="14.140625" style="2" customWidth="1"/>
    <col min="4" max="4" width="14.140625" style="1" customWidth="1"/>
    <col min="5" max="5" width="12.5703125" style="2" customWidth="1"/>
    <col min="6" max="1025" width="11.42578125" style="1"/>
  </cols>
  <sheetData>
    <row r="1" spans="1:11" ht="31.5" customHeight="1" x14ac:dyDescent="0.25"/>
    <row r="2" spans="1:11" ht="39.75" customHeight="1" x14ac:dyDescent="0.25"/>
    <row r="3" spans="1:11" ht="42.75" customHeight="1" x14ac:dyDescent="0.25">
      <c r="A3" s="23" t="s">
        <v>0</v>
      </c>
      <c r="B3" s="23"/>
      <c r="C3" s="23"/>
      <c r="D3" s="23"/>
      <c r="E3" s="23"/>
    </row>
    <row r="5" spans="1:11" x14ac:dyDescent="0.25">
      <c r="A5" s="3" t="s">
        <v>2</v>
      </c>
      <c r="B5" s="4">
        <v>2014</v>
      </c>
      <c r="C5" s="4">
        <v>2015</v>
      </c>
      <c r="D5" s="5">
        <v>2016</v>
      </c>
      <c r="E5" s="6">
        <v>2017</v>
      </c>
    </row>
    <row r="6" spans="1:11" x14ac:dyDescent="0.25">
      <c r="A6" s="21" t="s">
        <v>45</v>
      </c>
      <c r="B6" s="7">
        <v>206710.39</v>
      </c>
      <c r="C6" s="8">
        <f>28232.27+35533+45289.48+6921+7162+31665.4+23754.84+4666+13556.37+13875.37</f>
        <v>210655.72999999998</v>
      </c>
      <c r="D6" s="8">
        <f>15886+150000</f>
        <v>165886</v>
      </c>
      <c r="E6" s="9">
        <f>27967.7+84919.85</f>
        <v>112887.55</v>
      </c>
    </row>
    <row r="7" spans="1:11" x14ac:dyDescent="0.25">
      <c r="A7" s="10" t="s">
        <v>46</v>
      </c>
      <c r="B7" s="11">
        <v>11414.59</v>
      </c>
      <c r="C7" s="12">
        <v>35330.5</v>
      </c>
      <c r="D7" s="12">
        <v>1136</v>
      </c>
      <c r="E7" s="13">
        <v>12606.77</v>
      </c>
    </row>
    <row r="8" spans="1:11" x14ac:dyDescent="0.25">
      <c r="A8" s="10" t="s">
        <v>47</v>
      </c>
      <c r="B8" s="11">
        <v>26084.99</v>
      </c>
      <c r="C8" s="12">
        <v>16874.86</v>
      </c>
      <c r="D8" s="12">
        <v>10746.01</v>
      </c>
      <c r="E8" s="13">
        <v>502.8</v>
      </c>
      <c r="I8" s="2"/>
      <c r="K8" s="2"/>
    </row>
    <row r="9" spans="1:11" x14ac:dyDescent="0.25">
      <c r="A9" s="10" t="s">
        <v>48</v>
      </c>
      <c r="B9" s="11">
        <v>2985.59</v>
      </c>
      <c r="C9" s="12">
        <v>26752.77</v>
      </c>
      <c r="D9" s="12">
        <v>803.8</v>
      </c>
      <c r="E9" s="13">
        <v>14882.69</v>
      </c>
      <c r="I9" s="2"/>
      <c r="K9" s="2"/>
    </row>
    <row r="10" spans="1:11" x14ac:dyDescent="0.25">
      <c r="A10" s="10" t="s">
        <v>49</v>
      </c>
      <c r="B10" s="11">
        <v>3663.07</v>
      </c>
      <c r="C10" s="12">
        <v>15930.6</v>
      </c>
      <c r="D10" s="12">
        <f>2451+2111+1814.01</f>
        <v>6376.01</v>
      </c>
      <c r="E10" s="13">
        <v>194</v>
      </c>
      <c r="H10" s="23"/>
      <c r="I10" s="23"/>
      <c r="J10" s="23"/>
      <c r="K10" s="23"/>
    </row>
    <row r="11" spans="1:11" x14ac:dyDescent="0.25">
      <c r="A11" s="10" t="s">
        <v>50</v>
      </c>
      <c r="B11" s="11">
        <v>80084.61</v>
      </c>
      <c r="C11" s="12">
        <f>43504.94+14377.56+6054.6+8743.78</f>
        <v>72680.88</v>
      </c>
      <c r="D11" s="12">
        <v>14543.29</v>
      </c>
      <c r="E11" s="13">
        <v>15105.6</v>
      </c>
    </row>
    <row r="12" spans="1:11" x14ac:dyDescent="0.25">
      <c r="A12" s="10" t="s">
        <v>51</v>
      </c>
      <c r="B12" s="11">
        <v>0</v>
      </c>
      <c r="C12" s="12">
        <v>6118.32</v>
      </c>
      <c r="D12" s="12">
        <v>451</v>
      </c>
      <c r="E12" s="13">
        <v>0</v>
      </c>
    </row>
    <row r="13" spans="1:11" x14ac:dyDescent="0.25">
      <c r="A13" s="10" t="s">
        <v>42</v>
      </c>
      <c r="B13" s="11">
        <v>134518.15</v>
      </c>
      <c r="C13" s="12">
        <f>158074.71+7951.82</f>
        <v>166026.53</v>
      </c>
      <c r="D13" s="12">
        <f>113484.78+4550.01</f>
        <v>118034.79</v>
      </c>
      <c r="E13" s="13">
        <v>83588.08</v>
      </c>
    </row>
    <row r="14" spans="1:11" x14ac:dyDescent="0.25">
      <c r="A14" s="10" t="s">
        <v>52</v>
      </c>
      <c r="B14" s="11">
        <v>17314.38</v>
      </c>
      <c r="C14" s="12">
        <f>48826.71+4690</f>
        <v>53516.71</v>
      </c>
      <c r="D14" s="12">
        <v>53097.39</v>
      </c>
      <c r="E14" s="13">
        <v>52704.06</v>
      </c>
    </row>
    <row r="15" spans="1:11" x14ac:dyDescent="0.25">
      <c r="A15" s="10" t="s">
        <v>53</v>
      </c>
      <c r="B15" s="11">
        <v>51950.92</v>
      </c>
      <c r="C15" s="12">
        <f>56263.28+24000+8587</f>
        <v>88850.28</v>
      </c>
      <c r="D15" s="12">
        <v>2512</v>
      </c>
      <c r="E15" s="13">
        <v>19700.52</v>
      </c>
    </row>
    <row r="16" spans="1:11" x14ac:dyDescent="0.25">
      <c r="A16" s="10" t="s">
        <v>54</v>
      </c>
      <c r="B16" s="11">
        <v>2602</v>
      </c>
      <c r="C16" s="12">
        <v>9774</v>
      </c>
      <c r="D16" s="12">
        <v>0</v>
      </c>
      <c r="E16" s="13">
        <v>2092</v>
      </c>
    </row>
    <row r="17" spans="1:5" x14ac:dyDescent="0.25">
      <c r="A17" s="10" t="s">
        <v>55</v>
      </c>
      <c r="B17" s="11">
        <f>56122.44+1859+1811+5521+4080</f>
        <v>69393.440000000002</v>
      </c>
      <c r="C17" s="12">
        <v>31696.73</v>
      </c>
      <c r="D17" s="12">
        <v>18157.3</v>
      </c>
      <c r="E17" s="13">
        <v>1284</v>
      </c>
    </row>
    <row r="18" spans="1:5" x14ac:dyDescent="0.25">
      <c r="A18" s="10" t="s">
        <v>56</v>
      </c>
      <c r="B18" s="11">
        <v>17400</v>
      </c>
      <c r="C18" s="12">
        <v>0</v>
      </c>
      <c r="D18" s="12">
        <v>3000</v>
      </c>
      <c r="E18" s="13">
        <v>302</v>
      </c>
    </row>
    <row r="19" spans="1:5" x14ac:dyDescent="0.25">
      <c r="A19" s="10" t="s">
        <v>57</v>
      </c>
      <c r="B19" s="11">
        <v>0</v>
      </c>
      <c r="C19" s="12">
        <v>1747.99</v>
      </c>
      <c r="D19" s="12">
        <v>0</v>
      </c>
      <c r="E19" s="13">
        <v>0</v>
      </c>
    </row>
    <row r="20" spans="1:5" x14ac:dyDescent="0.25">
      <c r="A20" s="10" t="s">
        <v>58</v>
      </c>
      <c r="B20" s="11">
        <v>0</v>
      </c>
      <c r="C20" s="12">
        <v>326</v>
      </c>
      <c r="D20" s="12">
        <v>0</v>
      </c>
      <c r="E20" s="13">
        <v>0</v>
      </c>
    </row>
    <row r="21" spans="1:5" x14ac:dyDescent="0.25">
      <c r="A21" s="10" t="s">
        <v>59</v>
      </c>
      <c r="B21" s="11">
        <v>36813.53</v>
      </c>
      <c r="C21" s="12">
        <v>80708.09</v>
      </c>
      <c r="D21" s="12">
        <v>59198.9</v>
      </c>
      <c r="E21" s="13">
        <v>33133.599999999999</v>
      </c>
    </row>
    <row r="22" spans="1:5" x14ac:dyDescent="0.25">
      <c r="A22" s="10" t="s">
        <v>60</v>
      </c>
      <c r="B22" s="11">
        <v>3067.21</v>
      </c>
      <c r="C22" s="12">
        <v>368</v>
      </c>
      <c r="D22" s="12">
        <f>1407.88+64904.4</f>
        <v>66312.28</v>
      </c>
      <c r="E22" s="13">
        <v>621</v>
      </c>
    </row>
    <row r="23" spans="1:5" x14ac:dyDescent="0.25">
      <c r="A23" s="10" t="s">
        <v>61</v>
      </c>
      <c r="B23" s="11">
        <v>941</v>
      </c>
      <c r="C23" s="12">
        <v>0</v>
      </c>
      <c r="D23" s="12">
        <v>0</v>
      </c>
      <c r="E23" s="13">
        <v>975.4</v>
      </c>
    </row>
    <row r="24" spans="1:5" x14ac:dyDescent="0.25">
      <c r="A24" s="10" t="s">
        <v>62</v>
      </c>
      <c r="B24" s="11">
        <v>4743</v>
      </c>
      <c r="C24" s="12">
        <f>5759+13405.01</f>
        <v>19164.010000000002</v>
      </c>
      <c r="D24" s="12">
        <v>0</v>
      </c>
      <c r="E24" s="13">
        <v>0</v>
      </c>
    </row>
    <row r="25" spans="1:5" x14ac:dyDescent="0.25">
      <c r="A25" s="10" t="s">
        <v>63</v>
      </c>
      <c r="B25" s="11">
        <v>14782</v>
      </c>
      <c r="C25" s="12">
        <v>8330.85</v>
      </c>
      <c r="D25" s="12">
        <v>0</v>
      </c>
      <c r="E25" s="13">
        <v>10841</v>
      </c>
    </row>
    <row r="26" spans="1:5" x14ac:dyDescent="0.25">
      <c r="A26" s="10" t="s">
        <v>64</v>
      </c>
      <c r="B26" s="11">
        <v>20737.53</v>
      </c>
      <c r="C26" s="12">
        <v>4154.43</v>
      </c>
      <c r="D26" s="12">
        <v>6719.6</v>
      </c>
      <c r="E26" s="13">
        <v>0</v>
      </c>
    </row>
    <row r="27" spans="1:5" x14ac:dyDescent="0.25">
      <c r="A27" s="10" t="s">
        <v>65</v>
      </c>
      <c r="B27" s="11">
        <f>2520+6000.01+10414.95+1464+4203.96+1655.11+5644+5593+3560</f>
        <v>41055.03</v>
      </c>
      <c r="C27" s="12">
        <f>5515+42238.5+9840+31056+28966+7532.9+109166.42+7152.79+52658.82+15233.75+14535.65+82555.23+83160+11219+29230.38+36843+74078.5+47870.37+24387.01+7618+11599.02+118588.94+49574.97+36020.71+12239+1396+880+7901.49</f>
        <v>959057.45</v>
      </c>
      <c r="D27" s="12">
        <f>124507.01+9255+14700+38459.9+4223+1332152.2</f>
        <v>1523297.1099999999</v>
      </c>
      <c r="E27" s="13">
        <f>573489.47+29568</f>
        <v>603057.47</v>
      </c>
    </row>
    <row r="28" spans="1:5" x14ac:dyDescent="0.25">
      <c r="A28" s="17" t="s">
        <v>66</v>
      </c>
      <c r="B28" s="14">
        <f>8288.2+355050.87</f>
        <v>363339.07</v>
      </c>
      <c r="C28" s="15">
        <v>531399.68000000005</v>
      </c>
      <c r="D28" s="15">
        <f>749052.46-150000</f>
        <v>599052.46</v>
      </c>
      <c r="E28" s="16">
        <v>0</v>
      </c>
    </row>
    <row r="29" spans="1:5" x14ac:dyDescent="0.25">
      <c r="A29" s="18" t="s">
        <v>44</v>
      </c>
      <c r="B29" s="19">
        <f>SUM(B6:B28)</f>
        <v>1109600.5000000002</v>
      </c>
      <c r="C29" s="19">
        <f>SUM(C6:C28)</f>
        <v>2339464.41</v>
      </c>
      <c r="D29" s="20">
        <f>SUM(D6:D28)</f>
        <v>2649323.94</v>
      </c>
      <c r="E29" s="19">
        <f>SUM(E6:E28)</f>
        <v>964478.54</v>
      </c>
    </row>
  </sheetData>
  <mergeCells count="2">
    <mergeCell ref="A3:E3"/>
    <mergeCell ref="H10:K10"/>
  </mergeCells>
  <pageMargins left="0.905555555555556" right="0.31527777777777799" top="0.35416666666666702" bottom="0.35416666666666702" header="0.51180555555555496" footer="0.51180555555555496"/>
  <pageSetup scale="10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DEPENDENCIA</vt:lpstr>
      <vt:lpstr>ORIGINAL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Egresos</dc:creator>
  <dc:description/>
  <cp:lastModifiedBy>Marycarmen</cp:lastModifiedBy>
  <cp:revision>14</cp:revision>
  <cp:lastPrinted>2019-06-28T14:11:02Z</cp:lastPrinted>
  <dcterms:created xsi:type="dcterms:W3CDTF">2017-08-31T15:18:24Z</dcterms:created>
  <dcterms:modified xsi:type="dcterms:W3CDTF">2019-08-12T17:23:58Z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