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0" yWindow="-90" windowWidth="19395" windowHeight="10395"/>
  </bookViews>
  <sheets>
    <sheet name="PTA PGI 2022 def" sheetId="1" r:id="rId1"/>
  </sheets>
  <definedNames>
    <definedName name="_xlnm.Print_Area" localSheetId="0">'PTA PGI 2022 def'!$A$1:$D$90</definedName>
    <definedName name="_xlnm.Print_Titles" localSheetId="0">'PTA PGI 2022 def'!$1:$5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6" i="1" l="1"/>
  <c r="D88" i="1"/>
  <c r="D71" i="1" l="1"/>
  <c r="D8" i="1" l="1"/>
  <c r="D65" i="1"/>
  <c r="D62" i="1" s="1"/>
  <c r="D76" i="1"/>
  <c r="D74" i="1" s="1"/>
  <c r="D81" i="1"/>
  <c r="D79" i="1" s="1"/>
  <c r="D55" i="1"/>
  <c r="D51" i="1"/>
  <c r="D84" i="1"/>
  <c r="D59" i="1" l="1"/>
  <c r="D50" i="1" s="1"/>
  <c r="D68" i="1"/>
  <c r="D43" i="1"/>
  <c r="D29" i="1" s="1"/>
  <c r="D90" i="1" s="1"/>
</calcChain>
</file>

<file path=xl/sharedStrings.xml><?xml version="1.0" encoding="utf-8"?>
<sst xmlns="http://schemas.openxmlformats.org/spreadsheetml/2006/main" count="75" uniqueCount="71">
  <si>
    <t>DESCRIPCION</t>
  </si>
  <si>
    <t>MONTO</t>
  </si>
  <si>
    <t>METAS</t>
  </si>
  <si>
    <t>TOTAL INVERSION OBRAS Y ACCIONES</t>
  </si>
  <si>
    <t>FISMDF</t>
  </si>
  <si>
    <t>FORTAMUNDF</t>
  </si>
  <si>
    <t>PROYECTOS</t>
  </si>
  <si>
    <t>OBRAS</t>
  </si>
  <si>
    <t xml:space="preserve"> TOTAL FORTAMUNDF </t>
  </si>
  <si>
    <t xml:space="preserve">TOTAL FISMDF </t>
  </si>
  <si>
    <t>RECURSOS FISCALES (FIDEICOMISO CENTRO HISTORICO)</t>
  </si>
  <si>
    <t>TOTAL  RECURSOS FISCALES (FIDEICOMISO CENTRO HISTORICO)</t>
  </si>
  <si>
    <t xml:space="preserve">
PROGRAMA GENERAL DE INVERSIÓN 2022</t>
  </si>
  <si>
    <t>TOTAL FORTAMUNDF</t>
  </si>
  <si>
    <t>ENERGÍA ELÉCTRICA SERVICIOS MUNICIPALES</t>
  </si>
  <si>
    <t>AMORTIZACIÓN DEUDA APP</t>
  </si>
  <si>
    <t>INTERESES DEUDA APP</t>
  </si>
  <si>
    <t>ENERGÍA ELÉCTRICA ALUMBRADO PÚBLICO APP</t>
  </si>
  <si>
    <t>AUDITORIA TECNICA</t>
  </si>
  <si>
    <t>AUDITORIA FINANCIERA</t>
  </si>
  <si>
    <t>SERVICIO DE RECOLECCIÓN LIMPIA PUBLICA</t>
  </si>
  <si>
    <t>SERVICIOS DE TRASLADO DE RESIDUOS SÓLIDOS</t>
  </si>
  <si>
    <t>RELLENO SANITARIO</t>
  </si>
  <si>
    <t>DESPENSAS</t>
  </si>
  <si>
    <t>AMORTIZACIÓN DEUDA BURSATILIZACIÓN</t>
  </si>
  <si>
    <t>INTERESES BURSATILIZACIÓN</t>
  </si>
  <si>
    <t>GASTOS DE LA DEUDA PUBLICA</t>
  </si>
  <si>
    <t>FONDO HIDROCARBUROS MARITIMOS 2021</t>
  </si>
  <si>
    <t>FONDO HIDROCARBUROS TERRESTRES 2021</t>
  </si>
  <si>
    <t>FONDO HIDROCARBUROS TERRESTRES 2022</t>
  </si>
  <si>
    <t>FONDO HIDROCARBUROS MARITIMOS 2022</t>
  </si>
  <si>
    <t>Previsión Presupuestaria</t>
  </si>
  <si>
    <t>Provisión</t>
  </si>
  <si>
    <t xml:space="preserve">Repavimentación con concreto hidráulico de la calle José Azueta  (Incluye Agua Potable, Drenaje Sanitario y Pluvial), desde Hermenegildo Galeana hasta Cerro Azul, en las colonias Coyol y Palmas Coyol, Veracruz, Veracruz de Ignacio de la Llave. </t>
  </si>
  <si>
    <t>Mobiliario Urbano en Plazas Civicas, Centro Histórico, Veracruz, Veracruz de Ignacio de la Llave.</t>
  </si>
  <si>
    <t>Mantenimiento del alumbrado público de la Av. Salvador Díaz Mirón del Parque Zamora  a Simón Bolivar, Veracruz, Veracruz de Ignacio de la Llave.</t>
  </si>
  <si>
    <t>Mantenimiento de la Nomenclatura Urbana de los Fraccionamientos Veracruz, Reforma, Zaragoza, Flores Magón, Col. Centro y Fraccionamiento Moderno, Veracruz, Veracruz de Ignacio de la Llave.</t>
  </si>
  <si>
    <t>Equipamiento de Parques Públicos, Veracruz, Veracruz de Ignacio de la Llave.</t>
  </si>
  <si>
    <t>Mantenimiento del alumbrado público en el distribuidor vial Cabeza Olmeca, Veracruz, Veracruz de Ignacio de la Llave.</t>
  </si>
  <si>
    <t xml:space="preserve">Mantenimiento del alumbrado público en la Av. Ricardo Flores Magón de Azueta a Simón Bolívar, Veracruz, Veracruz de Ignacio de la Llave. </t>
  </si>
  <si>
    <t xml:space="preserve">Mantenimiento del alumbrado público en el Puente Allende , Veracruz, Veracruz de Ignacio de la Llave. </t>
  </si>
  <si>
    <t>Mantenimiento del Alumbrado Público de los tres perímetros  A, B y C del Centro Histórico, Veracruz, Veracruz de Ignacio de la Llave.</t>
  </si>
  <si>
    <t>Construccion de Guarniciones y Banquetas en la Avenida Independencia de Benito Juárez a Manuel Doblado, Centro Histórico, Veracruz, Veracruz de Ignacio de la Llave.</t>
  </si>
  <si>
    <t>Rehabilitación de la barda del Zoologico de Veracruz , Col. Ortiz Rubio, Veracruz, Veracruz de Ignacio de la Llave.</t>
  </si>
  <si>
    <t xml:space="preserve">Rehabilitación de la escuela de Bachilleres Veracruz, Centro Histórico, Veracruz, Veracruz de Ignacio de la Llave. </t>
  </si>
  <si>
    <t xml:space="preserve">Equipamiento de Aula en escuelas primarias, Veracruz, Veracruz de Ignacio de la Llave. </t>
  </si>
  <si>
    <t xml:space="preserve">Construcción del Jardin de Niños Unitario Juana Paula Manso, Fracc. Lomas de Río Medio 4, Veracruz, Veracruz de Ignacio de la Llave. </t>
  </si>
  <si>
    <t>Proyecto ejecutivo de la Rehabilitación de la barda del Zoológico de Veracruz , Col Ortiz Rubio, Veracruz, Veracruz de Ignacio de la Llave.</t>
  </si>
  <si>
    <t>Proyecto ejecutivo para la Repavimentación con concreto hidraúlico de la calle Ernesto Domínguez  entre Av. Isabel La Católica y Avenida Martí, Fraccionamiento Reforma, Veracruz, Veracruz de Ignacio de la Llave.</t>
  </si>
  <si>
    <t>Rehabilitación Albergue Nocturno, Centro Histórico, Veracruz, Veracruz de Ignacio de la Llave.</t>
  </si>
  <si>
    <t>Construccción de Caseta de Vigilancia, Av. Washington entre Av. España y Alonso de Ávila, Fracc. Reforma, Veracruz, Veracruz de Ignacio de la Llave.</t>
  </si>
  <si>
    <t>Mobiliario Urbano, Veracruz, Veracruz de Ignacio de la Llave.</t>
  </si>
  <si>
    <t>Mantenimiento de la Nomenclatura Urbana en el Centro Histórico, Veracruz, Veracruz de Ignacio de la Llave.</t>
  </si>
  <si>
    <t>Mantenimiento del alumbrado público del distribuidor vial Aeropuerto, ubicado en la Carretera Federal Veracruz-Xalapa, Veracruz, Veracruz de Ignacio de la Llave.</t>
  </si>
  <si>
    <t>Mantenimiento del Alumbrado Público del Puente Morelos, Veracruz, Veracruz de Ignacio de la Llave.</t>
  </si>
  <si>
    <t>Mantenimiento de Vialidades de Acceso, Veracruz, Veracruz de Ignacio de la Llave.</t>
  </si>
  <si>
    <t>Rehabilitación del Bulevard Manuel Ávila Camacho, Veracruz, Veracruz de Ignacio de la Llave.</t>
  </si>
  <si>
    <t>Repavimentación con concreto hidraúlico de la calle Ernesto DomÍnguez  entre Av. Isabel La Católica y Avenida Martí, Fraccionamiento Reforma, Veracruz, Veracruz de Ignacio de la Llave.</t>
  </si>
  <si>
    <t>TOTAL FONDO HIDROCARBUROS MARITIMOS 2021</t>
  </si>
  <si>
    <t>TOTAL FONDO HIDROCARBUROS TERRESTRES 2021</t>
  </si>
  <si>
    <t>TOTAL FONDO HIDROCARBUROS TERRESTRES 2022</t>
  </si>
  <si>
    <t>TOTAL  HIDROCARBUROS MARÍTIMOS 2021</t>
  </si>
  <si>
    <t>TOTAL  HIDROCARBUROS TERRESTRES 2021</t>
  </si>
  <si>
    <t>TOTAL  FONDO HIDROCARBUROS TERRESTRES 2022</t>
  </si>
  <si>
    <t>TOTAL  FONDO HIDROCARBUROS MARITIMOS 2022</t>
  </si>
  <si>
    <t>TOTAL FONDO HIDROCARBUROS MARITIMOS 2022</t>
  </si>
  <si>
    <t>RECURSOS FISCALES</t>
  </si>
  <si>
    <t>TOTAL RECURSOS FISCALES</t>
  </si>
  <si>
    <t>TOTAL  RECURSOS FISCALES</t>
  </si>
  <si>
    <t>Proyecto ejecutivo para la Repavimentación con concreto hidraúlico de la calle Alaminos  entre Av. Washington y Avenida Martí, Fraccionamiento Reforma, Veracruz, Veracruz de Ignacio de la Llave.</t>
  </si>
  <si>
    <t xml:space="preserve">Mantenimiento del alumbrado público en la Av. la Fragua de Virgilio Uribe a la  Av. Américas, Veracruz, Veracruz de Ignacio de la Llave.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</si>
</sst>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.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9F61E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0" fontId="0" fillId="0" borderId="0" xfId="0" applyFont="1"/>
    <xf numFmtId="165" fontId="0" fillId="0" borderId="0" xfId="0" applyNumberFormat="1" applyFont="1" applyAlignment="1">
      <alignment horizontal="right"/>
    </xf>
    <xf numFmtId="0" fontId="5" fillId="0" borderId="0" xfId="0" applyFont="1" applyAlignment="1">
      <alignment vertical="top"/>
    </xf>
    <xf numFmtId="0" fontId="7" fillId="2" borderId="1" xfId="0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 wrapText="1"/>
    </xf>
    <xf numFmtId="165" fontId="5" fillId="4" borderId="1" xfId="0" applyNumberFormat="1" applyFont="1" applyFill="1" applyBorder="1" applyAlignment="1">
      <alignment horizontal="right" vertical="center"/>
    </xf>
    <xf numFmtId="165" fontId="8" fillId="4" borderId="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5" fontId="9" fillId="0" borderId="4" xfId="1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165" fontId="7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165" fontId="5" fillId="0" borderId="1" xfId="1" applyNumberFormat="1" applyFont="1" applyBorder="1" applyAlignment="1">
      <alignment horizontal="right" vertical="center"/>
    </xf>
    <xf numFmtId="0" fontId="5" fillId="0" borderId="5" xfId="0" applyFont="1" applyBorder="1" applyAlignment="1">
      <alignment vertical="center" wrapText="1"/>
    </xf>
    <xf numFmtId="165" fontId="5" fillId="2" borderId="5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165" fontId="5" fillId="0" borderId="0" xfId="1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165" fontId="9" fillId="0" borderId="0" xfId="1" applyNumberFormat="1" applyFont="1" applyAlignment="1">
      <alignment horizontal="right" vertical="center"/>
    </xf>
    <xf numFmtId="165" fontId="4" fillId="2" borderId="1" xfId="1" applyNumberFormat="1" applyFont="1" applyFill="1" applyBorder="1" applyAlignment="1">
      <alignment horizontal="right" vertical="center"/>
    </xf>
    <xf numFmtId="165" fontId="15" fillId="2" borderId="1" xfId="1" applyNumberFormat="1" applyFont="1" applyFill="1" applyBorder="1" applyAlignment="1">
      <alignment horizontal="right" vertical="center"/>
    </xf>
    <xf numFmtId="165" fontId="5" fillId="0" borderId="1" xfId="0" applyNumberFormat="1" applyFont="1" applyFill="1" applyBorder="1" applyAlignment="1">
      <alignment horizontal="right" vertical="center"/>
    </xf>
    <xf numFmtId="165" fontId="9" fillId="6" borderId="4" xfId="1" applyNumberFormat="1" applyFont="1" applyFill="1" applyBorder="1" applyAlignment="1">
      <alignment horizontal="right" vertical="center"/>
    </xf>
    <xf numFmtId="165" fontId="8" fillId="4" borderId="5" xfId="1" applyNumberFormat="1" applyFont="1" applyFill="1" applyBorder="1" applyAlignment="1">
      <alignment horizontal="right" vertical="center"/>
    </xf>
    <xf numFmtId="165" fontId="2" fillId="0" borderId="0" xfId="0" applyNumberFormat="1" applyFont="1" applyAlignment="1">
      <alignment horizontal="right"/>
    </xf>
    <xf numFmtId="165" fontId="19" fillId="6" borderId="4" xfId="1" applyNumberFormat="1" applyFont="1" applyFill="1" applyBorder="1" applyAlignment="1">
      <alignment horizontal="right"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165" fontId="19" fillId="0" borderId="4" xfId="1" applyNumberFormat="1" applyFont="1" applyFill="1" applyBorder="1" applyAlignment="1">
      <alignment horizontal="right" vertical="center"/>
    </xf>
    <xf numFmtId="0" fontId="0" fillId="0" borderId="0" xfId="0" applyFont="1"/>
    <xf numFmtId="165" fontId="3" fillId="2" borderId="1" xfId="1" applyNumberFormat="1" applyFont="1" applyFill="1" applyBorder="1" applyAlignment="1">
      <alignment horizontal="right" vertical="center"/>
    </xf>
    <xf numFmtId="0" fontId="8" fillId="0" borderId="5" xfId="1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/>
    <xf numFmtId="0" fontId="8" fillId="0" borderId="1" xfId="1" applyNumberFormat="1" applyFont="1" applyFill="1" applyBorder="1" applyAlignment="1">
      <alignment horizontal="center" wrapText="1"/>
    </xf>
    <xf numFmtId="165" fontId="12" fillId="0" borderId="1" xfId="1" applyNumberFormat="1" applyFont="1" applyFill="1" applyBorder="1" applyAlignment="1">
      <alignment horizontal="right"/>
    </xf>
    <xf numFmtId="0" fontId="0" fillId="0" borderId="0" xfId="0" applyFont="1" applyFill="1"/>
    <xf numFmtId="0" fontId="14" fillId="0" borderId="1" xfId="0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right" vertical="center"/>
    </xf>
    <xf numFmtId="0" fontId="7" fillId="0" borderId="1" xfId="0" applyNumberFormat="1" applyFont="1" applyFill="1" applyBorder="1" applyAlignment="1">
      <alignment horizontal="center"/>
    </xf>
    <xf numFmtId="0" fontId="8" fillId="0" borderId="4" xfId="1" applyNumberFormat="1" applyFont="1" applyFill="1" applyBorder="1" applyAlignment="1">
      <alignment horizontal="center" wrapText="1"/>
    </xf>
    <xf numFmtId="165" fontId="9" fillId="2" borderId="3" xfId="1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165" fontId="8" fillId="4" borderId="6" xfId="1" applyNumberFormat="1" applyFont="1" applyFill="1" applyBorder="1" applyAlignment="1">
      <alignment horizontal="right" vertical="center"/>
    </xf>
    <xf numFmtId="0" fontId="6" fillId="4" borderId="2" xfId="0" applyFont="1" applyFill="1" applyBorder="1" applyAlignment="1">
      <alignment vertical="center" wrapText="1"/>
    </xf>
    <xf numFmtId="165" fontId="5" fillId="4" borderId="4" xfId="0" applyNumberFormat="1" applyFont="1" applyFill="1" applyBorder="1" applyAlignment="1">
      <alignment horizontal="right" vertical="center"/>
    </xf>
    <xf numFmtId="165" fontId="21" fillId="0" borderId="1" xfId="0" applyNumberFormat="1" applyFont="1" applyFill="1" applyBorder="1" applyAlignment="1">
      <alignment horizontal="right" vertical="center"/>
    </xf>
    <xf numFmtId="44" fontId="16" fillId="0" borderId="1" xfId="0" applyNumberFormat="1" applyFont="1" applyBorder="1" applyAlignment="1">
      <alignment vertical="center"/>
    </xf>
    <xf numFmtId="0" fontId="22" fillId="0" borderId="1" xfId="2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20" fillId="0" borderId="1" xfId="2" applyNumberFormat="1" applyFont="1" applyBorder="1" applyAlignment="1">
      <alignment horizontal="center" vertical="center"/>
    </xf>
    <xf numFmtId="0" fontId="20" fillId="0" borderId="1" xfId="2" applyNumberFormat="1" applyFont="1" applyBorder="1" applyAlignment="1">
      <alignment horizontal="right" vertical="center"/>
    </xf>
    <xf numFmtId="0" fontId="14" fillId="0" borderId="1" xfId="0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165" fontId="5" fillId="0" borderId="4" xfId="0" applyNumberFormat="1" applyFont="1" applyBorder="1" applyAlignment="1">
      <alignment horizontal="right" vertical="center"/>
    </xf>
    <xf numFmtId="165" fontId="23" fillId="0" borderId="1" xfId="0" applyNumberFormat="1" applyFont="1" applyFill="1" applyBorder="1" applyAlignment="1">
      <alignment horizontal="right" vertical="center" wrapText="1"/>
    </xf>
    <xf numFmtId="0" fontId="24" fillId="0" borderId="2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165" fontId="4" fillId="0" borderId="4" xfId="1" applyNumberFormat="1" applyFont="1" applyFill="1" applyBorder="1" applyAlignment="1">
      <alignment horizontal="right" vertical="center"/>
    </xf>
    <xf numFmtId="165" fontId="23" fillId="0" borderId="1" xfId="0" applyNumberFormat="1" applyFont="1" applyFill="1" applyBorder="1" applyAlignment="1">
      <alignment horizontal="right" vertical="center"/>
    </xf>
    <xf numFmtId="165" fontId="5" fillId="9" borderId="0" xfId="0" applyNumberFormat="1" applyFont="1" applyFill="1"/>
    <xf numFmtId="165" fontId="0" fillId="0" borderId="0" xfId="0" applyNumberFormat="1"/>
    <xf numFmtId="165" fontId="0" fillId="0" borderId="0" xfId="0" applyNumberFormat="1" applyFont="1"/>
    <xf numFmtId="165" fontId="23" fillId="0" borderId="1" xfId="0" applyNumberFormat="1" applyFont="1" applyBorder="1" applyAlignment="1">
      <alignment horizontal="right" vertical="center"/>
    </xf>
    <xf numFmtId="165" fontId="23" fillId="0" borderId="1" xfId="0" applyNumberFormat="1" applyFont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165" fontId="5" fillId="0" borderId="4" xfId="0" applyNumberFormat="1" applyFont="1" applyFill="1" applyBorder="1" applyAlignment="1">
      <alignment horizontal="right" vertic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 vertical="center" wrapText="1"/>
    </xf>
    <xf numFmtId="0" fontId="17" fillId="7" borderId="4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</cellXfs>
  <cellStyles count="7">
    <cellStyle name="Moneda" xfId="1" builtinId="4"/>
    <cellStyle name="Moneda 2" xfId="2"/>
    <cellStyle name="Moneda 2 2" xfId="5"/>
    <cellStyle name="Moneda 3" xfId="3"/>
    <cellStyle name="Moneda 3 2" xfId="6"/>
    <cellStyle name="Moneda 4" xfId="4"/>
    <cellStyle name="Normal" xfId="0" builtinId="0"/>
  </cellStyles>
  <dxfs count="0"/>
  <tableStyles count="0" defaultTableStyle="TableStyleMedium2" defaultPivotStyle="PivotStyleLight16"/>
  <colors>
    <mruColors>
      <color rgb="FFFF33CC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1</xdr:col>
      <xdr:colOff>790575</xdr:colOff>
      <xdr:row>2</xdr:row>
      <xdr:rowOff>314325</xdr:rowOff>
    </xdr:to>
    <xdr:pic>
      <xdr:nvPicPr>
        <xdr:cNvPr id="3" name="2 Imagen" descr="Veracruz (@AyuntamientoVer) / Twitter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990600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76200</xdr:colOff>
      <xdr:row>0</xdr:row>
      <xdr:rowOff>28575</xdr:rowOff>
    </xdr:from>
    <xdr:to>
      <xdr:col>3</xdr:col>
      <xdr:colOff>1666875</xdr:colOff>
      <xdr:row>2</xdr:row>
      <xdr:rowOff>101655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81450" y="28575"/>
          <a:ext cx="1590675" cy="673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G93"/>
  <sheetViews>
    <sheetView tabSelected="1" view="pageBreakPreview" zoomScaleNormal="100" zoomScaleSheetLayoutView="100" workbookViewId="0">
      <selection activeCell="H12" sqref="H12"/>
    </sheetView>
  </sheetViews>
  <sheetFormatPr baseColWidth="10" defaultColWidth="11" defaultRowHeight="15" x14ac:dyDescent="0.25"/>
  <cols>
    <col min="1" max="1" width="3.42578125" style="3" customWidth="1"/>
    <col min="2" max="2" width="39.5703125" style="3" customWidth="1"/>
    <col min="3" max="3" width="15.5703125" style="4" customWidth="1"/>
    <col min="4" max="4" width="25.42578125" style="1" customWidth="1"/>
    <col min="5" max="5" width="19.42578125" style="3" customWidth="1"/>
    <col min="6" max="16384" width="11" style="3"/>
  </cols>
  <sheetData>
    <row r="2" spans="1:7" ht="32.25" customHeight="1" x14ac:dyDescent="0.55000000000000004"/>
    <row r="3" spans="1:7" ht="31.5" customHeight="1" x14ac:dyDescent="0.25">
      <c r="B3" s="91" t="s">
        <v>12</v>
      </c>
      <c r="C3" s="91"/>
      <c r="D3" s="91"/>
    </row>
    <row r="4" spans="1:7" ht="15" customHeight="1" x14ac:dyDescent="0.25">
      <c r="A4" s="5"/>
      <c r="B4" s="91"/>
      <c r="C4" s="91"/>
      <c r="D4" s="91"/>
      <c r="G4"/>
    </row>
    <row r="5" spans="1:7" x14ac:dyDescent="0.25">
      <c r="A5" s="95"/>
      <c r="B5" s="95"/>
      <c r="C5" s="95"/>
      <c r="D5" s="2">
        <v>44650</v>
      </c>
    </row>
    <row r="6" spans="1:7" ht="14.45" x14ac:dyDescent="0.55000000000000004">
      <c r="B6" s="6" t="s">
        <v>0</v>
      </c>
      <c r="C6" s="7" t="s">
        <v>1</v>
      </c>
      <c r="D6" s="6" t="s">
        <v>2</v>
      </c>
    </row>
    <row r="7" spans="1:7" ht="18.399999999999999" x14ac:dyDescent="0.55000000000000004">
      <c r="B7" s="96" t="s">
        <v>4</v>
      </c>
      <c r="C7" s="97"/>
      <c r="D7" s="98"/>
    </row>
    <row r="8" spans="1:7" ht="14.45" x14ac:dyDescent="0.55000000000000004">
      <c r="B8" s="8" t="s">
        <v>9</v>
      </c>
      <c r="C8" s="9"/>
      <c r="D8" s="10">
        <f>D26</f>
        <v>158081374</v>
      </c>
      <c r="E8" s="9"/>
    </row>
    <row r="9" spans="1:7" customFormat="1" ht="24.75" customHeight="1" x14ac:dyDescent="0.55000000000000004">
      <c r="B9" s="76" t="s">
        <v>45</v>
      </c>
      <c r="C9" s="77">
        <v>4000000</v>
      </c>
      <c r="D9" s="70"/>
      <c r="E9" s="72"/>
    </row>
    <row r="10" spans="1:7" customFormat="1" ht="37.5" customHeight="1" x14ac:dyDescent="0.25">
      <c r="B10" s="76" t="s">
        <v>46</v>
      </c>
      <c r="C10" s="77">
        <v>6300000</v>
      </c>
      <c r="D10" s="70"/>
    </row>
    <row r="11" spans="1:7" customFormat="1" ht="39" customHeight="1" x14ac:dyDescent="0.25">
      <c r="B11" s="76" t="s">
        <v>44</v>
      </c>
      <c r="C11" s="77">
        <v>4000000</v>
      </c>
      <c r="D11" s="70"/>
    </row>
    <row r="12" spans="1:7" customFormat="1" ht="32.25" customHeight="1" x14ac:dyDescent="0.25">
      <c r="B12" s="76" t="s">
        <v>43</v>
      </c>
      <c r="C12" s="77">
        <v>3500000</v>
      </c>
      <c r="D12" s="64"/>
    </row>
    <row r="13" spans="1:7" customFormat="1" ht="45" x14ac:dyDescent="0.25">
      <c r="B13" s="76" t="s">
        <v>42</v>
      </c>
      <c r="C13" s="77">
        <v>45000000</v>
      </c>
      <c r="D13" s="70"/>
      <c r="E13" s="71"/>
    </row>
    <row r="14" spans="1:7" customFormat="1" ht="49.5" customHeight="1" x14ac:dyDescent="0.25">
      <c r="B14" s="76" t="s">
        <v>41</v>
      </c>
      <c r="C14" s="77">
        <v>20000000</v>
      </c>
      <c r="D14" s="64"/>
    </row>
    <row r="15" spans="1:7" customFormat="1" ht="62.25" customHeight="1" x14ac:dyDescent="0.25">
      <c r="B15" s="62" t="s">
        <v>33</v>
      </c>
      <c r="C15" s="63">
        <v>22508905.210000001</v>
      </c>
      <c r="D15" s="74"/>
    </row>
    <row r="16" spans="1:7" customFormat="1" ht="40.5" customHeight="1" x14ac:dyDescent="0.25">
      <c r="B16" s="76" t="s">
        <v>70</v>
      </c>
      <c r="C16" s="77">
        <v>2500000</v>
      </c>
      <c r="D16" s="64"/>
      <c r="E16" s="72"/>
    </row>
    <row r="17" spans="2:5" customFormat="1" ht="27" customHeight="1" x14ac:dyDescent="0.25">
      <c r="B17" s="76" t="s">
        <v>40</v>
      </c>
      <c r="C17" s="77">
        <v>2000000</v>
      </c>
      <c r="D17" s="64"/>
      <c r="E17" s="72"/>
    </row>
    <row r="18" spans="2:5" customFormat="1" ht="39" customHeight="1" x14ac:dyDescent="0.25">
      <c r="B18" s="76" t="s">
        <v>39</v>
      </c>
      <c r="C18" s="77">
        <v>2000000</v>
      </c>
      <c r="D18" s="64"/>
      <c r="E18" s="72"/>
    </row>
    <row r="19" spans="2:5" customFormat="1" ht="39" customHeight="1" x14ac:dyDescent="0.25">
      <c r="B19" s="76" t="s">
        <v>38</v>
      </c>
      <c r="C19" s="77">
        <v>3000000</v>
      </c>
      <c r="D19" s="64"/>
      <c r="E19" s="72"/>
    </row>
    <row r="20" spans="2:5" customFormat="1" ht="28.5" customHeight="1" x14ac:dyDescent="0.25">
      <c r="B20" s="76" t="s">
        <v>37</v>
      </c>
      <c r="C20" s="77">
        <v>10000000</v>
      </c>
      <c r="D20" s="70"/>
    </row>
    <row r="21" spans="2:5" customFormat="1" ht="51.75" customHeight="1" x14ac:dyDescent="0.25">
      <c r="B21" s="76" t="s">
        <v>36</v>
      </c>
      <c r="C21" s="77">
        <v>5000000</v>
      </c>
      <c r="D21" s="70"/>
      <c r="E21" s="72"/>
    </row>
    <row r="22" spans="2:5" customFormat="1" ht="42" customHeight="1" x14ac:dyDescent="0.25">
      <c r="B22" s="76" t="s">
        <v>35</v>
      </c>
      <c r="C22" s="77">
        <v>3000000</v>
      </c>
      <c r="D22" s="70"/>
    </row>
    <row r="23" spans="2:5" customFormat="1" ht="30.75" customHeight="1" x14ac:dyDescent="0.25">
      <c r="B23" s="76" t="s">
        <v>34</v>
      </c>
      <c r="C23" s="63">
        <v>6000000</v>
      </c>
      <c r="D23" s="70"/>
    </row>
    <row r="24" spans="2:5" s="36" customFormat="1" ht="18.75" customHeight="1" x14ac:dyDescent="0.25">
      <c r="B24" s="62" t="s">
        <v>31</v>
      </c>
      <c r="C24" s="28">
        <v>19272468.789999999</v>
      </c>
      <c r="D24" s="53"/>
      <c r="E24" s="73"/>
    </row>
    <row r="25" spans="2:5" s="36" customFormat="1" ht="14.45" x14ac:dyDescent="0.55000000000000004">
      <c r="B25" s="51"/>
      <c r="C25" s="52"/>
      <c r="D25" s="10"/>
    </row>
    <row r="26" spans="2:5" ht="15.6" x14ac:dyDescent="0.55000000000000004">
      <c r="B26" s="93" t="s">
        <v>9</v>
      </c>
      <c r="C26" s="94"/>
      <c r="D26" s="37">
        <f>C9+C10+C11+C12+C13+C14+C15+C16+C17+C18+C19+C20+C21+C22+C23+C24</f>
        <v>158081374</v>
      </c>
      <c r="E26" s="73"/>
    </row>
    <row r="27" spans="2:5" ht="18.399999999999999" x14ac:dyDescent="0.55000000000000004">
      <c r="B27" s="11"/>
      <c r="C27" s="12"/>
      <c r="D27" s="13"/>
      <c r="E27" s="73"/>
    </row>
    <row r="28" spans="2:5" ht="18.399999999999999" x14ac:dyDescent="0.55000000000000004">
      <c r="B28" s="92" t="s">
        <v>5</v>
      </c>
      <c r="C28" s="92"/>
      <c r="D28" s="92"/>
    </row>
    <row r="29" spans="2:5" ht="14.45" x14ac:dyDescent="0.55000000000000004">
      <c r="B29" s="8" t="s">
        <v>13</v>
      </c>
      <c r="C29" s="9"/>
      <c r="D29" s="10">
        <f>D43</f>
        <v>449066142</v>
      </c>
    </row>
    <row r="30" spans="2:5" customFormat="1" ht="15.6" customHeight="1" x14ac:dyDescent="0.25">
      <c r="B30" s="16" t="s">
        <v>14</v>
      </c>
      <c r="C30" s="54">
        <v>18533391.920000002</v>
      </c>
      <c r="D30" s="55"/>
    </row>
    <row r="31" spans="2:5" customFormat="1" ht="15.6" customHeight="1" x14ac:dyDescent="0.25">
      <c r="B31" s="16" t="s">
        <v>15</v>
      </c>
      <c r="C31" s="54">
        <v>41457480</v>
      </c>
      <c r="D31" s="56"/>
    </row>
    <row r="32" spans="2:5" customFormat="1" ht="15.6" customHeight="1" x14ac:dyDescent="0.55000000000000004">
      <c r="B32" s="16" t="s">
        <v>16</v>
      </c>
      <c r="C32" s="54">
        <v>25240456</v>
      </c>
      <c r="D32" s="56"/>
    </row>
    <row r="33" spans="2:4" customFormat="1" ht="15.6" customHeight="1" x14ac:dyDescent="0.25">
      <c r="B33" s="57" t="s">
        <v>17</v>
      </c>
      <c r="C33" s="54">
        <v>95509492</v>
      </c>
      <c r="D33" s="56"/>
    </row>
    <row r="34" spans="2:4" customFormat="1" ht="15.6" customHeight="1" x14ac:dyDescent="0.55000000000000004">
      <c r="B34" s="57" t="s">
        <v>18</v>
      </c>
      <c r="C34" s="54">
        <v>3000000</v>
      </c>
      <c r="D34" s="56"/>
    </row>
    <row r="35" spans="2:4" customFormat="1" ht="15.6" customHeight="1" x14ac:dyDescent="0.25">
      <c r="B35" s="57" t="s">
        <v>19</v>
      </c>
      <c r="C35" s="54">
        <v>7000000</v>
      </c>
      <c r="D35" s="56"/>
    </row>
    <row r="36" spans="2:4" customFormat="1" ht="15.6" customHeight="1" x14ac:dyDescent="0.25">
      <c r="B36" s="57" t="s">
        <v>20</v>
      </c>
      <c r="C36" s="54">
        <v>130000000</v>
      </c>
      <c r="D36" s="58"/>
    </row>
    <row r="37" spans="2:4" customFormat="1" ht="15.6" customHeight="1" x14ac:dyDescent="0.25">
      <c r="B37" s="57" t="s">
        <v>21</v>
      </c>
      <c r="C37" s="54">
        <v>35000000</v>
      </c>
      <c r="D37" s="58"/>
    </row>
    <row r="38" spans="2:4" customFormat="1" ht="15.6" customHeight="1" x14ac:dyDescent="0.25">
      <c r="B38" s="16" t="s">
        <v>22</v>
      </c>
      <c r="C38" s="54">
        <v>30000000</v>
      </c>
      <c r="D38" s="58"/>
    </row>
    <row r="39" spans="2:4" customFormat="1" ht="15.6" customHeight="1" x14ac:dyDescent="0.25">
      <c r="B39" s="16" t="s">
        <v>23</v>
      </c>
      <c r="C39" s="54">
        <v>46000000</v>
      </c>
      <c r="D39" s="58"/>
    </row>
    <row r="40" spans="2:4" customFormat="1" ht="15.6" customHeight="1" x14ac:dyDescent="0.25">
      <c r="B40" s="16" t="s">
        <v>24</v>
      </c>
      <c r="C40" s="54">
        <v>6001466.3700000001</v>
      </c>
      <c r="D40" s="59"/>
    </row>
    <row r="41" spans="2:4" customFormat="1" ht="15.6" customHeight="1" x14ac:dyDescent="0.25">
      <c r="B41" s="16" t="s">
        <v>25</v>
      </c>
      <c r="C41" s="54">
        <v>10663184.15</v>
      </c>
      <c r="D41" s="59"/>
    </row>
    <row r="42" spans="2:4" customFormat="1" ht="15.6" customHeight="1" x14ac:dyDescent="0.25">
      <c r="B42" s="16" t="s">
        <v>26</v>
      </c>
      <c r="C42" s="54">
        <v>660671.56000000006</v>
      </c>
      <c r="D42" s="59"/>
    </row>
    <row r="43" spans="2:4" s="36" customFormat="1" ht="18.75" x14ac:dyDescent="0.25">
      <c r="B43" s="93" t="s">
        <v>8</v>
      </c>
      <c r="C43" s="94"/>
      <c r="D43" s="47">
        <f>C30+C31+C32+C33+C34+C35+C36+C37+C38+C39+C40+C41+C42</f>
        <v>449066142</v>
      </c>
    </row>
    <row r="44" spans="2:4" ht="14.65" hidden="1" customHeight="1" x14ac:dyDescent="0.55000000000000004">
      <c r="B44" s="14"/>
      <c r="C44" s="15"/>
      <c r="D44" s="48"/>
    </row>
    <row r="45" spans="2:4" ht="14.65" hidden="1" customHeight="1" x14ac:dyDescent="0.55000000000000004">
      <c r="B45" s="16"/>
      <c r="C45" s="17"/>
      <c r="D45" s="48"/>
    </row>
    <row r="46" spans="2:4" ht="14.65" hidden="1" customHeight="1" x14ac:dyDescent="0.55000000000000004">
      <c r="B46" s="16"/>
      <c r="C46" s="17"/>
      <c r="D46" s="48"/>
    </row>
    <row r="47" spans="2:4" ht="14.45" hidden="1" x14ac:dyDescent="0.55000000000000004">
      <c r="B47" s="18"/>
      <c r="C47" s="19"/>
      <c r="D47" s="49"/>
    </row>
    <row r="48" spans="2:4" x14ac:dyDescent="0.25">
      <c r="B48" s="20"/>
      <c r="C48" s="21"/>
      <c r="D48" s="22"/>
    </row>
    <row r="49" spans="1:5" ht="18.75" x14ac:dyDescent="0.25">
      <c r="B49" s="89" t="s">
        <v>66</v>
      </c>
      <c r="C49" s="90"/>
      <c r="D49" s="90"/>
    </row>
    <row r="50" spans="1:5" x14ac:dyDescent="0.25">
      <c r="B50" s="8" t="s">
        <v>68</v>
      </c>
      <c r="C50" s="9"/>
      <c r="D50" s="50">
        <f>D59</f>
        <v>10000000</v>
      </c>
    </row>
    <row r="51" spans="1:5" x14ac:dyDescent="0.25">
      <c r="B51" s="8" t="s">
        <v>6</v>
      </c>
      <c r="C51" s="9"/>
      <c r="D51" s="30">
        <f>C54+C53+C52</f>
        <v>2400000</v>
      </c>
    </row>
    <row r="52" spans="1:5" ht="38.25" customHeight="1" x14ac:dyDescent="0.25">
      <c r="A52" s="42"/>
      <c r="B52" s="62" t="s">
        <v>47</v>
      </c>
      <c r="C52" s="28">
        <v>800000</v>
      </c>
      <c r="D52" s="38"/>
    </row>
    <row r="53" spans="1:5" ht="56.25" customHeight="1" x14ac:dyDescent="0.25">
      <c r="B53" s="62" t="s">
        <v>69</v>
      </c>
      <c r="C53" s="28">
        <v>800000</v>
      </c>
      <c r="D53" s="38"/>
    </row>
    <row r="54" spans="1:5" ht="54" customHeight="1" x14ac:dyDescent="0.25">
      <c r="B54" s="62" t="s">
        <v>48</v>
      </c>
      <c r="C54" s="28">
        <v>800000</v>
      </c>
      <c r="D54" s="38"/>
    </row>
    <row r="55" spans="1:5" x14ac:dyDescent="0.25">
      <c r="B55" s="8" t="s">
        <v>7</v>
      </c>
      <c r="C55" s="9"/>
      <c r="D55" s="30">
        <f>C56+C57+C58</f>
        <v>7600000</v>
      </c>
    </row>
    <row r="56" spans="1:5" ht="31.5" customHeight="1" x14ac:dyDescent="0.25">
      <c r="A56" s="36"/>
      <c r="B56" s="66" t="s">
        <v>49</v>
      </c>
      <c r="C56" s="39">
        <v>1900000</v>
      </c>
      <c r="D56" s="40"/>
    </row>
    <row r="57" spans="1:5" s="36" customFormat="1" ht="42.75" customHeight="1" x14ac:dyDescent="0.25">
      <c r="B57" s="66" t="s">
        <v>50</v>
      </c>
      <c r="C57" s="39">
        <v>800000</v>
      </c>
      <c r="D57" s="46"/>
      <c r="E57" s="73"/>
    </row>
    <row r="58" spans="1:5" customFormat="1" ht="27.75" customHeight="1" x14ac:dyDescent="0.25">
      <c r="B58" s="76" t="s">
        <v>51</v>
      </c>
      <c r="C58" s="63">
        <v>4900000</v>
      </c>
      <c r="D58" s="70"/>
    </row>
    <row r="59" spans="1:5" ht="29.65" customHeight="1" x14ac:dyDescent="0.25">
      <c r="B59" s="78" t="s">
        <v>67</v>
      </c>
      <c r="C59" s="79"/>
      <c r="D59" s="29">
        <f>D55+D51</f>
        <v>10000000</v>
      </c>
    </row>
    <row r="60" spans="1:5" ht="18.75" x14ac:dyDescent="0.25">
      <c r="B60" s="23"/>
      <c r="C60" s="24"/>
      <c r="D60" s="25"/>
    </row>
    <row r="61" spans="1:5" customFormat="1" ht="18" x14ac:dyDescent="0.25">
      <c r="B61" s="84" t="s">
        <v>10</v>
      </c>
      <c r="C61" s="85"/>
      <c r="D61" s="86"/>
    </row>
    <row r="62" spans="1:5" s="36" customFormat="1" ht="25.5" x14ac:dyDescent="0.25">
      <c r="B62" s="8" t="s">
        <v>11</v>
      </c>
      <c r="C62" s="9"/>
      <c r="D62" s="50">
        <f>D65</f>
        <v>5000000</v>
      </c>
      <c r="E62" s="73"/>
    </row>
    <row r="63" spans="1:5" customFormat="1" ht="32.25" customHeight="1" x14ac:dyDescent="0.25">
      <c r="B63" s="76" t="s">
        <v>52</v>
      </c>
      <c r="C63" s="77">
        <v>3000000</v>
      </c>
      <c r="D63" s="70"/>
    </row>
    <row r="64" spans="1:5" customFormat="1" ht="27.75" customHeight="1" x14ac:dyDescent="0.25">
      <c r="B64" s="76" t="s">
        <v>51</v>
      </c>
      <c r="C64" s="77">
        <v>2000000</v>
      </c>
      <c r="D64" s="70"/>
    </row>
    <row r="65" spans="2:5" customFormat="1" ht="35.65" customHeight="1" x14ac:dyDescent="0.25">
      <c r="B65" s="87" t="s">
        <v>11</v>
      </c>
      <c r="C65" s="88"/>
      <c r="D65" s="32">
        <f>C63+C64</f>
        <v>5000000</v>
      </c>
    </row>
    <row r="66" spans="2:5" customFormat="1" ht="18.75" x14ac:dyDescent="0.25">
      <c r="B66" s="33"/>
      <c r="C66" s="34"/>
      <c r="D66" s="35"/>
    </row>
    <row r="67" spans="2:5" ht="18.75" x14ac:dyDescent="0.25">
      <c r="B67" s="81" t="s">
        <v>27</v>
      </c>
      <c r="C67" s="82"/>
      <c r="D67" s="83"/>
    </row>
    <row r="68" spans="2:5" s="36" customFormat="1" x14ac:dyDescent="0.25">
      <c r="B68" s="8" t="s">
        <v>61</v>
      </c>
      <c r="C68" s="9"/>
      <c r="D68" s="50">
        <f>D71</f>
        <v>3247000.01</v>
      </c>
    </row>
    <row r="69" spans="2:5" customFormat="1" ht="39.75" customHeight="1" x14ac:dyDescent="0.25">
      <c r="B69" s="76" t="s">
        <v>53</v>
      </c>
      <c r="C69" s="63">
        <v>3000000</v>
      </c>
      <c r="D69" s="64"/>
      <c r="E69" s="72"/>
    </row>
    <row r="70" spans="2:5" customFormat="1" x14ac:dyDescent="0.25">
      <c r="B70" s="76" t="s">
        <v>32</v>
      </c>
      <c r="C70" s="63">
        <v>247000.01</v>
      </c>
      <c r="D70" s="64"/>
    </row>
    <row r="71" spans="2:5" s="36" customFormat="1" ht="18.75" x14ac:dyDescent="0.25">
      <c r="B71" s="80" t="s">
        <v>58</v>
      </c>
      <c r="C71" s="80"/>
      <c r="D71" s="26">
        <f>C69+C70</f>
        <v>3247000.01</v>
      </c>
    </row>
    <row r="72" spans="2:5" s="36" customFormat="1" ht="18.75" x14ac:dyDescent="0.25">
      <c r="B72" s="67"/>
      <c r="C72" s="68"/>
      <c r="D72" s="69"/>
    </row>
    <row r="73" spans="2:5" s="36" customFormat="1" ht="18.75" x14ac:dyDescent="0.25">
      <c r="B73" s="81" t="s">
        <v>28</v>
      </c>
      <c r="C73" s="82"/>
      <c r="D73" s="83"/>
      <c r="E73" s="73"/>
    </row>
    <row r="74" spans="2:5" s="36" customFormat="1" x14ac:dyDescent="0.25">
      <c r="B74" s="8" t="s">
        <v>62</v>
      </c>
      <c r="C74" s="9"/>
      <c r="D74" s="50">
        <f>D76</f>
        <v>123700</v>
      </c>
    </row>
    <row r="75" spans="2:5" customFormat="1" x14ac:dyDescent="0.25">
      <c r="B75" s="76" t="s">
        <v>32</v>
      </c>
      <c r="C75" s="63">
        <v>123700</v>
      </c>
      <c r="D75" s="64"/>
    </row>
    <row r="76" spans="2:5" s="36" customFormat="1" ht="18.75" x14ac:dyDescent="0.25">
      <c r="B76" s="80" t="s">
        <v>59</v>
      </c>
      <c r="C76" s="80"/>
      <c r="D76" s="26">
        <f>C75</f>
        <v>123700</v>
      </c>
      <c r="E76" s="73"/>
    </row>
    <row r="77" spans="2:5" s="36" customFormat="1" ht="18.75" x14ac:dyDescent="0.25">
      <c r="B77" s="67"/>
      <c r="C77" s="68"/>
      <c r="D77" s="69"/>
    </row>
    <row r="78" spans="2:5" s="36" customFormat="1" ht="18.75" x14ac:dyDescent="0.25">
      <c r="B78" s="81" t="s">
        <v>29</v>
      </c>
      <c r="C78" s="82"/>
      <c r="D78" s="83"/>
    </row>
    <row r="79" spans="2:5" s="36" customFormat="1" ht="25.5" x14ac:dyDescent="0.25">
      <c r="B79" s="8" t="s">
        <v>63</v>
      </c>
      <c r="C79" s="9"/>
      <c r="D79" s="50">
        <f>D81</f>
        <v>500000</v>
      </c>
    </row>
    <row r="80" spans="2:5" customFormat="1" ht="22.5" x14ac:dyDescent="0.25">
      <c r="B80" s="76" t="s">
        <v>54</v>
      </c>
      <c r="C80" s="63">
        <v>500000</v>
      </c>
      <c r="D80" s="64"/>
    </row>
    <row r="81" spans="2:5" ht="18.75" x14ac:dyDescent="0.25">
      <c r="B81" s="80" t="s">
        <v>60</v>
      </c>
      <c r="C81" s="80"/>
      <c r="D81" s="26">
        <f>C80</f>
        <v>500000</v>
      </c>
    </row>
    <row r="82" spans="2:5" ht="12" customHeight="1" x14ac:dyDescent="0.25">
      <c r="B82" s="43"/>
      <c r="C82" s="43"/>
      <c r="D82" s="44"/>
    </row>
    <row r="83" spans="2:5" s="36" customFormat="1" ht="18.75" x14ac:dyDescent="0.25">
      <c r="B83" s="81" t="s">
        <v>30</v>
      </c>
      <c r="C83" s="82"/>
      <c r="D83" s="83"/>
    </row>
    <row r="84" spans="2:5" s="36" customFormat="1" ht="25.5" x14ac:dyDescent="0.25">
      <c r="B84" s="8" t="s">
        <v>64</v>
      </c>
      <c r="C84" s="9"/>
      <c r="D84" s="50">
        <f>D88</f>
        <v>27000000</v>
      </c>
    </row>
    <row r="85" spans="2:5" s="36" customFormat="1" ht="22.5" x14ac:dyDescent="0.25">
      <c r="B85" s="65" t="s">
        <v>55</v>
      </c>
      <c r="C85" s="41">
        <v>10000000</v>
      </c>
      <c r="D85" s="45"/>
    </row>
    <row r="86" spans="2:5" customFormat="1" ht="22.5" x14ac:dyDescent="0.25">
      <c r="B86" s="76" t="s">
        <v>56</v>
      </c>
      <c r="C86" s="63">
        <v>10000000</v>
      </c>
      <c r="D86" s="64"/>
    </row>
    <row r="87" spans="2:5" customFormat="1" ht="45" x14ac:dyDescent="0.25">
      <c r="B87" s="76" t="s">
        <v>57</v>
      </c>
      <c r="C87" s="63">
        <v>7000000</v>
      </c>
      <c r="D87" s="75"/>
      <c r="E87" s="72"/>
    </row>
    <row r="88" spans="2:5" s="36" customFormat="1" ht="18.75" x14ac:dyDescent="0.25">
      <c r="B88" s="80" t="s">
        <v>65</v>
      </c>
      <c r="C88" s="80"/>
      <c r="D88" s="26">
        <f>C85+C86+C87</f>
        <v>27000000</v>
      </c>
    </row>
    <row r="89" spans="2:5" s="36" customFormat="1" ht="12" customHeight="1" x14ac:dyDescent="0.25">
      <c r="B89" s="60"/>
      <c r="C89" s="60"/>
      <c r="D89" s="61"/>
    </row>
    <row r="90" spans="2:5" ht="21" x14ac:dyDescent="0.25">
      <c r="B90" s="80" t="s">
        <v>3</v>
      </c>
      <c r="C90" s="80"/>
      <c r="D90" s="27">
        <f>D84+D79+D74+D68+D62+D50+D29+D8</f>
        <v>653018216.00999999</v>
      </c>
    </row>
    <row r="91" spans="2:5" x14ac:dyDescent="0.25">
      <c r="D91" s="31"/>
    </row>
    <row r="92" spans="2:5" x14ac:dyDescent="0.25">
      <c r="D92" s="31"/>
    </row>
    <row r="93" spans="2:5" x14ac:dyDescent="0.25">
      <c r="D93" s="31"/>
    </row>
  </sheetData>
  <mergeCells count="19">
    <mergeCell ref="B49:D49"/>
    <mergeCell ref="B3:D4"/>
    <mergeCell ref="B28:D28"/>
    <mergeCell ref="B43:C43"/>
    <mergeCell ref="A5:C5"/>
    <mergeCell ref="B7:D7"/>
    <mergeCell ref="B26:C26"/>
    <mergeCell ref="B59:C59"/>
    <mergeCell ref="B90:C90"/>
    <mergeCell ref="B67:D67"/>
    <mergeCell ref="B81:C81"/>
    <mergeCell ref="B61:D61"/>
    <mergeCell ref="B65:C65"/>
    <mergeCell ref="B83:D83"/>
    <mergeCell ref="B78:D78"/>
    <mergeCell ref="B71:C71"/>
    <mergeCell ref="B88:C88"/>
    <mergeCell ref="B73:D73"/>
    <mergeCell ref="B76:C76"/>
  </mergeCells>
  <printOptions horizontalCentered="1"/>
  <pageMargins left="0.31496062992125984" right="0.31496062992125984" top="0.74803149606299213" bottom="0.74803149606299213" header="0.31496062992125984" footer="0.31496062992125984"/>
  <pageSetup scale="66" orientation="portrait" r:id="rId1"/>
  <headerFooter>
    <oddFooter>&amp;C
MTO. LUIS ROMAN CAMPA PÉREZ    
DIRECTOR DE OBRAS PÚBLICAS Y DESARROLLO URBANO
&amp;R&amp;P  de &amp;N</oddFooter>
  </headerFooter>
  <rowBreaks count="2" manualBreakCount="2">
    <brk id="27" max="3" man="1"/>
    <brk id="66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PTA PGI 2022 def</vt:lpstr>
      <vt:lpstr>'PTA PGI 2022 def'!Área_de_impresión</vt:lpstr>
      <vt:lpstr>'PTA PGI 2022 def'!Títulos_a_imprimir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Usuario</cp:lastModifiedBy>
  <cp:lastPrinted>2022-03-30T00:35:31Z</cp:lastPrinted>
  <dcterms:created xsi:type="dcterms:W3CDTF">2018-12-18T20:29:45Z</dcterms:created>
  <dcterms:modified xsi:type="dcterms:W3CDTF">2022-04-06T18:34:38Z</dcterms:modified>
</cp:coreProperties>
</file>