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ROYECTO TRANSPARENCIA\web\2023\Título V\1 Trim\"/>
    </mc:Choice>
  </mc:AlternateContent>
  <xr:revisionPtr revIDLastSave="0" documentId="8_{330635E9-E4A6-4448-82E0-A284DE091CD9}" xr6:coauthVersionLast="47" xr6:coauthVersionMax="47" xr10:uidLastSave="{00000000-0000-0000-0000-000000000000}"/>
  <bookViews>
    <workbookView xWindow="-120" yWindow="-120" windowWidth="19440" windowHeight="15000" xr2:uid="{93032EDD-5D5F-4349-9D47-5106CA39C911}"/>
  </bookViews>
  <sheets>
    <sheet name="LDF IAODF_1" sheetId="1" r:id="rId1"/>
  </sheets>
  <externalReferences>
    <externalReference r:id="rId2"/>
    <externalReference r:id="rId3"/>
  </externalReferences>
  <definedNames>
    <definedName name="_xlnm.Print_Area" localSheetId="0">'LDF IAODF_1'!$A$1:$K$43</definedName>
    <definedName name="LEGISLATURA">[2]BASE!$CW$5:$CW$27</definedName>
    <definedName name="LOGO_AYTO">INDEX([1]FIRMAS!$C$13,MATCH([1]FIRMAS!$B$13,[1]FIRMAS!$B$13,0))</definedName>
    <definedName name="LOGO_CNGR">INDEX([1]FIRMAS!$C$16,MATCH([1]FIRMAS!$B$16,[1]FIRMAS!$B$16,0))</definedName>
    <definedName name="_xlnm.Print_Titles" localSheetId="0">'LDF IAODF_1'!$1:$4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E11" i="1"/>
  <c r="J7" i="1"/>
  <c r="J11" i="1" s="1"/>
  <c r="I7" i="1"/>
  <c r="H7" i="1"/>
  <c r="G7" i="1"/>
  <c r="E7" i="1"/>
  <c r="K5" i="1"/>
  <c r="J5" i="1"/>
  <c r="I5" i="1"/>
  <c r="A3" i="1"/>
  <c r="K7" i="1" l="1"/>
  <c r="K11" i="1" s="1"/>
</calcChain>
</file>

<file path=xl/sharedStrings.xml><?xml version="1.0" encoding="utf-8"?>
<sst xmlns="http://schemas.openxmlformats.org/spreadsheetml/2006/main" count="16" uniqueCount="16">
  <si>
    <t>H. Ayuntamiento del Municipio de Veracruz, Ver.</t>
  </si>
  <si>
    <t>Informe Analitico de Obligaciones Diferentes de Financiamientos - LDF</t>
  </si>
  <si>
    <t>(PESOS)</t>
  </si>
  <si>
    <t>Denominación de las Obligaciones Diferentes de Financiamientos</t>
  </si>
  <si>
    <t>Fecha de Contrato</t>
  </si>
  <si>
    <t>Fecha de Inicio de operaciones del Proyecto</t>
  </si>
  <si>
    <t>Fecha de Vencimiento</t>
  </si>
  <si>
    <t xml:space="preserve">Monto de Inversion Pactado </t>
  </si>
  <si>
    <t xml:space="preserve">Plazo Pactado </t>
  </si>
  <si>
    <t>Monto Promedio Mensual de Pago de la Contraprestación</t>
  </si>
  <si>
    <t>Monto Promedio Mensual de Pago de la Contraprestación, correspondiente al pago de la inversión</t>
  </si>
  <si>
    <t>A. Asociaciones Publico Privadas</t>
  </si>
  <si>
    <t>180 meses</t>
  </si>
  <si>
    <t>B. Otros Instrumentos</t>
  </si>
  <si>
    <t>C. Total de obliaciones Diferentes de Financiamientos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</si>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</sst>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C0C0C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2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0" xfId="0" applyFont="1" applyBorder="1" applyAlignment="1">
      <alignment vertical="top" wrapText="1" readingOrder="1"/>
    </xf>
    <xf numFmtId="44" fontId="6" fillId="0" borderId="10" xfId="1" applyFont="1" applyFill="1" applyBorder="1" applyAlignment="1">
      <alignment horizontal="right" vertical="top" wrapText="1" readingOrder="1"/>
    </xf>
    <xf numFmtId="164" fontId="6" fillId="0" borderId="10" xfId="1" applyNumberFormat="1" applyFont="1" applyFill="1" applyBorder="1" applyAlignment="1">
      <alignment horizontal="right" vertical="top" wrapText="1" readingOrder="1"/>
    </xf>
    <xf numFmtId="39" fontId="6" fillId="0" borderId="10" xfId="1" applyNumberFormat="1" applyFont="1" applyFill="1" applyBorder="1" applyAlignment="1">
      <alignment horizontal="right" vertical="top" wrapText="1" readingOrder="1"/>
    </xf>
    <xf numFmtId="0" fontId="7" fillId="0" borderId="11" xfId="0" applyFont="1" applyBorder="1" applyAlignment="1">
      <alignment vertical="top" wrapText="1" readingOrder="1"/>
    </xf>
    <xf numFmtId="14" fontId="7" fillId="0" borderId="11" xfId="1" applyNumberFormat="1" applyFont="1" applyFill="1" applyBorder="1" applyAlignment="1">
      <alignment horizontal="right" vertical="top" wrapText="1" readingOrder="1"/>
    </xf>
    <xf numFmtId="39" fontId="7" fillId="0" borderId="11" xfId="1" applyNumberFormat="1" applyFont="1" applyFill="1" applyBorder="1" applyAlignment="1">
      <alignment horizontal="right" vertical="top" wrapText="1" readingOrder="1"/>
    </xf>
    <xf numFmtId="39" fontId="7" fillId="0" borderId="11" xfId="1" applyNumberFormat="1" applyFont="1" applyFill="1" applyBorder="1" applyAlignment="1">
      <alignment horizontal="right" vertical="center" wrapText="1" readingOrder="1"/>
    </xf>
    <xf numFmtId="44" fontId="6" fillId="0" borderId="11" xfId="1" applyFont="1" applyFill="1" applyBorder="1" applyAlignment="1">
      <alignment horizontal="right" vertical="top" wrapText="1" readingOrder="1"/>
    </xf>
    <xf numFmtId="164" fontId="6" fillId="0" borderId="11" xfId="1" applyNumberFormat="1" applyFont="1" applyFill="1" applyBorder="1" applyAlignment="1">
      <alignment horizontal="right" vertical="top" wrapText="1" readingOrder="1"/>
    </xf>
    <xf numFmtId="164" fontId="5" fillId="0" borderId="0" xfId="0" applyNumberFormat="1" applyFont="1"/>
    <xf numFmtId="14" fontId="6" fillId="0" borderId="11" xfId="1" applyNumberFormat="1" applyFont="1" applyFill="1" applyBorder="1" applyAlignment="1">
      <alignment horizontal="right" vertical="top" wrapText="1" readingOrder="1"/>
    </xf>
    <xf numFmtId="0" fontId="6" fillId="0" borderId="11" xfId="0" applyFont="1" applyBorder="1" applyAlignment="1">
      <alignment vertical="top" wrapText="1" readingOrder="1"/>
    </xf>
    <xf numFmtId="39" fontId="6" fillId="0" borderId="11" xfId="1" applyNumberFormat="1" applyFont="1" applyFill="1" applyBorder="1" applyAlignment="1">
      <alignment horizontal="right" vertical="top" wrapText="1" readingOrder="1"/>
    </xf>
    <xf numFmtId="0" fontId="6" fillId="0" borderId="12" xfId="0" applyFont="1" applyBorder="1" applyAlignment="1">
      <alignment vertical="top" wrapText="1" readingOrder="1"/>
    </xf>
    <xf numFmtId="44" fontId="6" fillId="0" borderId="12" xfId="1" applyFont="1" applyFill="1" applyBorder="1" applyAlignment="1">
      <alignment horizontal="right" vertical="top" wrapText="1" readingOrder="1"/>
    </xf>
    <xf numFmtId="39" fontId="6" fillId="0" borderId="12" xfId="1" applyNumberFormat="1" applyFont="1" applyFill="1" applyBorder="1" applyAlignment="1">
      <alignment horizontal="right" vertical="top" wrapText="1" readingOrder="1"/>
    </xf>
    <xf numFmtId="0" fontId="8" fillId="0" borderId="0" xfId="0" applyFont="1" applyAlignment="1">
      <alignment horizontal="left" vertical="center"/>
    </xf>
    <xf numFmtId="39" fontId="4" fillId="0" borderId="0" xfId="0" applyNumberFormat="1" applyFont="1"/>
    <xf numFmtId="0" fontId="9" fillId="2" borderId="4" xfId="0" applyFont="1" applyFill="1" applyBorder="1" applyAlignment="1">
      <alignment horizontal="center" vertical="top" wrapText="1" readingOrder="1"/>
    </xf>
    <xf numFmtId="0" fontId="9" fillId="2" borderId="0" xfId="0" applyFont="1" applyFill="1" applyAlignment="1">
      <alignment horizontal="center" vertical="top" wrapText="1" readingOrder="1"/>
    </xf>
    <xf numFmtId="0" fontId="9" fillId="2" borderId="5" xfId="0" applyFont="1" applyFill="1" applyBorder="1" applyAlignment="1">
      <alignment horizontal="center" vertical="top" wrapText="1" readingOrder="1"/>
    </xf>
    <xf numFmtId="0" fontId="9" fillId="2" borderId="1" xfId="0" applyFont="1" applyFill="1" applyBorder="1" applyAlignment="1">
      <alignment horizontal="center" vertical="top" wrapText="1" readingOrder="1"/>
    </xf>
    <xf numFmtId="0" fontId="9" fillId="2" borderId="2" xfId="0" applyFont="1" applyFill="1" applyBorder="1" applyAlignment="1">
      <alignment horizontal="center" vertical="top" wrapText="1" readingOrder="1"/>
    </xf>
    <xf numFmtId="0" fontId="9" fillId="2" borderId="3" xfId="0" applyFont="1" applyFill="1" applyBorder="1" applyAlignment="1">
      <alignment horizontal="center" vertical="top" wrapText="1" readingOrder="1"/>
    </xf>
    <xf numFmtId="0" fontId="9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center" wrapText="1" readingOrder="1"/>
    </xf>
    <xf numFmtId="39" fontId="10" fillId="2" borderId="9" xfId="0" applyNumberFormat="1" applyFont="1" applyFill="1" applyBorder="1" applyAlignment="1">
      <alignment horizontal="center" vertical="center" wrapText="1" readingOrder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871822</xdr:colOff>
      <xdr:row>0</xdr:row>
      <xdr:rowOff>89647</xdr:rowOff>
    </xdr:from>
    <xdr:to>
      <xdr:col>10</xdr:col>
      <xdr:colOff>1107144</xdr:colOff>
      <xdr:row>3</xdr:row>
      <xdr:rowOff>134470</xdr:rowOff>
    </xdr:to>
    <xdr:pic>
      <xdr:nvPicPr>
        <xdr:cNvPr id="8" name="Imagen 14">
          <a:extLst>
            <a:ext uri="{FF2B5EF4-FFF2-40B4-BE49-F238E27FC236}">
              <a16:creationId xmlns:a16="http://schemas.microsoft.com/office/drawing/2014/main" id="{59D228F9-5C7C-4C13-93F8-D38BF420B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7547" y="89647"/>
          <a:ext cx="1425947" cy="702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EN%20CURSO/Miriam/PROYECTO%20TRANSPARENCIA/web/2023/Informaci&#243;n%20Financiera/03%20Marzo/EF%20CON-MZO-2023%20EDILES%20y%20CONGRESO%20Od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INDICE"/>
      <sheetName val="PLAN CTAS"/>
      <sheetName val="BALANZA"/>
      <sheetName val="AP ING"/>
      <sheetName val="AP EGR"/>
      <sheetName val="CIFRAS"/>
      <sheetName val="CONV CTAS"/>
      <sheetName val="FIRMAS"/>
      <sheetName val="I.A)"/>
      <sheetName val="I.B)"/>
      <sheetName val="I.B) (CONAC)SIGMA"/>
      <sheetName val="I.C)"/>
      <sheetName val="I.C) conac"/>
      <sheetName val="CIFRAS NOTAS"/>
      <sheetName val="I.D) (CONGR)"/>
      <sheetName val="I.D) (CONAC)"/>
      <sheetName val="I.E)"/>
      <sheetName val="I.E) (CONAC)"/>
      <sheetName val="I.I)"/>
      <sheetName val="I.I) (CONAC )"/>
      <sheetName val="II.A)"/>
      <sheetName val="II.A) (CONAC)"/>
      <sheetName val="II.B.1)"/>
      <sheetName val="II.B.1) conac"/>
      <sheetName val="II.B.2)"/>
      <sheetName val="II.B.3)"/>
      <sheetName val="II.B.4)"/>
      <sheetName val="II.B.5 Programatica"/>
      <sheetName val="CORTE CAJA"/>
      <sheetName val="CONC EF CONGR"/>
      <sheetName val="CONC ING"/>
      <sheetName val="CONC EGR"/>
      <sheetName val="PAS CONTING"/>
      <sheetName val="IND EDIL"/>
      <sheetName val="ESF1"/>
      <sheetName val="EA2"/>
      <sheetName val="EA2 COMPARATIVO"/>
      <sheetName val="EAI3"/>
      <sheetName val="EAEPE4"/>
      <sheetName val="GI5"/>
      <sheetName val="GE6"/>
      <sheetName val="CONCILIACIONES"/>
      <sheetName val="COMP ING (LM)"/>
      <sheetName val="COMP ING (LI)"/>
      <sheetName val="ANALISIS EGR"/>
      <sheetName val="RES PRESUP"/>
      <sheetName val="CRUCE CIFRAS"/>
      <sheetName val="RepCatalogosCuenta"/>
      <sheetName val="PLAN DE CUENTAS"/>
      <sheetName val="LDF ESF"/>
      <sheetName val="LDF BP"/>
      <sheetName val="LDF EAID"/>
      <sheetName val="LDF EAEPED COG"/>
      <sheetName val="LDF EAEPED UA"/>
      <sheetName val="LDF EAEPED CF"/>
      <sheetName val="LDF EAEPED SPC"/>
      <sheetName val="LDF AIDOP"/>
      <sheetName val="LDF IAODF_1"/>
      <sheetName val="LDF AIODF_2"/>
      <sheetName val="LDF FIOPGFF"/>
      <sheetName val="COMP ING (LM) (2)"/>
      <sheetName val="OI 2023"/>
    </sheetNames>
    <sheetDataSet>
      <sheetData sheetId="0"/>
      <sheetData sheetId="1">
        <row r="7">
          <cell r="B7" t="str">
            <v>Marzo</v>
          </cell>
        </row>
        <row r="8">
          <cell r="B8" t="str">
            <v>01</v>
          </cell>
        </row>
        <row r="9">
          <cell r="B9">
            <v>31</v>
          </cell>
        </row>
        <row r="10">
          <cell r="B10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3">
          <cell r="B13" t="str">
            <v>LOGO AYUNTAMIENTO</v>
          </cell>
        </row>
        <row r="16">
          <cell r="B16" t="str">
            <v>LOGO CONGRESO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">
          <cell r="E9">
            <v>3454790</v>
          </cell>
          <cell r="I9">
            <v>11710000</v>
          </cell>
        </row>
        <row r="10">
          <cell r="E10">
            <v>3454790</v>
          </cell>
          <cell r="I10">
            <v>11710000</v>
          </cell>
        </row>
        <row r="11">
          <cell r="E11">
            <v>3454790</v>
          </cell>
          <cell r="I11">
            <v>11710000</v>
          </cell>
        </row>
        <row r="12">
          <cell r="E12">
            <v>3454790</v>
          </cell>
          <cell r="I12">
            <v>11710000</v>
          </cell>
        </row>
        <row r="13">
          <cell r="E13">
            <v>3454790</v>
          </cell>
          <cell r="I13">
            <v>11710000</v>
          </cell>
        </row>
        <row r="14">
          <cell r="E14">
            <v>3454790</v>
          </cell>
          <cell r="I14">
            <v>11710000</v>
          </cell>
        </row>
        <row r="15">
          <cell r="E15">
            <v>3454790</v>
          </cell>
          <cell r="I15">
            <v>11710000</v>
          </cell>
        </row>
        <row r="16">
          <cell r="E16">
            <v>3454790</v>
          </cell>
          <cell r="I16">
            <v>11710000</v>
          </cell>
        </row>
        <row r="17">
          <cell r="E17">
            <v>3454790</v>
          </cell>
          <cell r="I17">
            <v>11710000</v>
          </cell>
        </row>
        <row r="18">
          <cell r="E18">
            <v>3454790</v>
          </cell>
          <cell r="I18">
            <v>11710000</v>
          </cell>
        </row>
        <row r="19">
          <cell r="E19">
            <v>3454790</v>
          </cell>
          <cell r="I19">
            <v>11710000</v>
          </cell>
        </row>
        <row r="20">
          <cell r="E20">
            <v>3454790</v>
          </cell>
          <cell r="I20">
            <v>11710000</v>
          </cell>
        </row>
        <row r="21">
          <cell r="E21">
            <v>3454790</v>
          </cell>
          <cell r="I21">
            <v>12188400</v>
          </cell>
        </row>
        <row r="22">
          <cell r="E22">
            <v>3454790</v>
          </cell>
          <cell r="I22">
            <v>12188400</v>
          </cell>
        </row>
        <row r="23">
          <cell r="E23">
            <v>3454790</v>
          </cell>
          <cell r="I23">
            <v>12188400</v>
          </cell>
        </row>
        <row r="24">
          <cell r="E24">
            <v>3454790</v>
          </cell>
          <cell r="I24">
            <v>12188400</v>
          </cell>
        </row>
        <row r="25">
          <cell r="E25">
            <v>3454790</v>
          </cell>
          <cell r="I25">
            <v>12188400</v>
          </cell>
        </row>
        <row r="26">
          <cell r="E26">
            <v>3454790</v>
          </cell>
          <cell r="I26">
            <v>12188400</v>
          </cell>
        </row>
        <row r="27">
          <cell r="E27">
            <v>3454790</v>
          </cell>
          <cell r="I27">
            <v>12188400</v>
          </cell>
        </row>
        <row r="28">
          <cell r="E28">
            <v>3454790</v>
          </cell>
          <cell r="I28">
            <v>12188400</v>
          </cell>
        </row>
        <row r="29">
          <cell r="E29">
            <v>3454790</v>
          </cell>
          <cell r="I29">
            <v>12188400</v>
          </cell>
        </row>
        <row r="30">
          <cell r="E30">
            <v>3454790</v>
          </cell>
          <cell r="I30">
            <v>12188400</v>
          </cell>
        </row>
        <row r="31">
          <cell r="E31">
            <v>3454790</v>
          </cell>
          <cell r="I31">
            <v>12188400</v>
          </cell>
        </row>
        <row r="32">
          <cell r="E32">
            <v>3454790</v>
          </cell>
          <cell r="I32">
            <v>12188400</v>
          </cell>
        </row>
        <row r="33">
          <cell r="E33">
            <v>3454790</v>
          </cell>
          <cell r="I33">
            <v>12685935</v>
          </cell>
        </row>
        <row r="34">
          <cell r="E34">
            <v>3454790</v>
          </cell>
          <cell r="I34">
            <v>12685935</v>
          </cell>
        </row>
        <row r="35">
          <cell r="E35">
            <v>3454790</v>
          </cell>
          <cell r="I35">
            <v>12685935</v>
          </cell>
        </row>
        <row r="36">
          <cell r="E36">
            <v>3454790</v>
          </cell>
          <cell r="I36">
            <v>12685935</v>
          </cell>
        </row>
        <row r="37">
          <cell r="E37">
            <v>3454790</v>
          </cell>
          <cell r="I37">
            <v>12685935</v>
          </cell>
        </row>
        <row r="38">
          <cell r="E38">
            <v>3454790</v>
          </cell>
          <cell r="I38">
            <v>12685935</v>
          </cell>
        </row>
        <row r="39">
          <cell r="E39">
            <v>3454790</v>
          </cell>
          <cell r="I39">
            <v>12685935</v>
          </cell>
        </row>
        <row r="40">
          <cell r="E40">
            <v>3454790</v>
          </cell>
          <cell r="I40">
            <v>12685935</v>
          </cell>
        </row>
        <row r="41">
          <cell r="E41">
            <v>3454790</v>
          </cell>
          <cell r="I41">
            <v>12685935</v>
          </cell>
        </row>
        <row r="42">
          <cell r="E42">
            <v>3454790</v>
          </cell>
          <cell r="I42">
            <v>12685935</v>
          </cell>
        </row>
        <row r="43">
          <cell r="E43">
            <v>3454790</v>
          </cell>
          <cell r="I43">
            <v>12685935</v>
          </cell>
        </row>
        <row r="44">
          <cell r="E44">
            <v>3454790</v>
          </cell>
          <cell r="I44">
            <v>12685935</v>
          </cell>
        </row>
        <row r="45">
          <cell r="E45">
            <v>3454790</v>
          </cell>
          <cell r="I45">
            <v>13203373</v>
          </cell>
        </row>
        <row r="46">
          <cell r="E46">
            <v>3454790</v>
          </cell>
          <cell r="I46">
            <v>13203373</v>
          </cell>
        </row>
        <row r="47">
          <cell r="E47">
            <v>3454790</v>
          </cell>
          <cell r="I47">
            <v>13203373</v>
          </cell>
        </row>
        <row r="48">
          <cell r="E48">
            <v>3454790</v>
          </cell>
          <cell r="I48">
            <v>13203373</v>
          </cell>
        </row>
        <row r="49">
          <cell r="E49">
            <v>3454790</v>
          </cell>
          <cell r="I49">
            <v>13203373</v>
          </cell>
        </row>
        <row r="50">
          <cell r="E50">
            <v>3454790</v>
          </cell>
          <cell r="I50">
            <v>13203373</v>
          </cell>
        </row>
        <row r="51">
          <cell r="E51">
            <v>3454790</v>
          </cell>
          <cell r="I51">
            <v>13203373</v>
          </cell>
        </row>
        <row r="52">
          <cell r="E52">
            <v>3454790</v>
          </cell>
          <cell r="I52">
            <v>13203373</v>
          </cell>
        </row>
        <row r="53">
          <cell r="E53">
            <v>3454790</v>
          </cell>
          <cell r="I53">
            <v>13203373</v>
          </cell>
        </row>
        <row r="54">
          <cell r="E54">
            <v>3454790</v>
          </cell>
          <cell r="I54">
            <v>13203373</v>
          </cell>
        </row>
        <row r="55">
          <cell r="E55">
            <v>3454790</v>
          </cell>
          <cell r="I55">
            <v>13203373</v>
          </cell>
        </row>
        <row r="56">
          <cell r="E56">
            <v>3454790</v>
          </cell>
          <cell r="I56">
            <v>13203373</v>
          </cell>
        </row>
        <row r="57">
          <cell r="E57">
            <v>3454790</v>
          </cell>
          <cell r="I57">
            <v>13741509</v>
          </cell>
        </row>
        <row r="58">
          <cell r="E58">
            <v>3454790</v>
          </cell>
          <cell r="I58">
            <v>13741509</v>
          </cell>
        </row>
        <row r="59">
          <cell r="E59">
            <v>3454790</v>
          </cell>
          <cell r="I59">
            <v>13741509</v>
          </cell>
        </row>
        <row r="60">
          <cell r="E60">
            <v>3454790</v>
          </cell>
          <cell r="I60">
            <v>13741509</v>
          </cell>
        </row>
        <row r="61">
          <cell r="E61">
            <v>3454790</v>
          </cell>
          <cell r="I61">
            <v>13741509</v>
          </cell>
        </row>
        <row r="62">
          <cell r="E62">
            <v>3454790</v>
          </cell>
          <cell r="I62">
            <v>13741509</v>
          </cell>
        </row>
        <row r="63">
          <cell r="E63">
            <v>3454790</v>
          </cell>
          <cell r="I63">
            <v>13741509</v>
          </cell>
        </row>
        <row r="64">
          <cell r="E64">
            <v>3454790</v>
          </cell>
          <cell r="I64">
            <v>13741509</v>
          </cell>
        </row>
        <row r="65">
          <cell r="E65">
            <v>3454790</v>
          </cell>
          <cell r="I65">
            <v>13741509</v>
          </cell>
        </row>
        <row r="189">
          <cell r="E189">
            <v>621862178</v>
          </cell>
        </row>
      </sheetData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DCDA-790A-4AF9-B87F-D4BD03DF257A}">
  <sheetPr>
    <tabColor rgb="FF00B050"/>
    <pageSetUpPr fitToPage="1"/>
  </sheetPr>
  <dimension ref="A1:M20"/>
  <sheetViews>
    <sheetView showGridLines="0" tabSelected="1" zoomScale="85" zoomScaleNormal="85" workbookViewId="0">
      <selection activeCell="H27" sqref="H27"/>
    </sheetView>
  </sheetViews>
  <sheetFormatPr baseColWidth="10" defaultColWidth="11.42578125" defaultRowHeight="15" x14ac:dyDescent="0.25"/>
  <cols>
    <col min="1" max="1" width="40.7109375" style="2" customWidth="1"/>
    <col min="2" max="2" width="12.7109375" style="2" customWidth="1"/>
    <col min="3" max="3" width="16.5703125" style="2" customWidth="1"/>
    <col min="4" max="4" width="13.5703125" style="2" customWidth="1"/>
    <col min="5" max="5" width="17.28515625" style="22" customWidth="1"/>
    <col min="6" max="6" width="13.7109375" style="22" customWidth="1"/>
    <col min="7" max="7" width="16.85546875" style="22" customWidth="1"/>
    <col min="8" max="8" width="23.42578125" style="22" customWidth="1"/>
    <col min="9" max="9" width="17.85546875" style="22" customWidth="1"/>
    <col min="10" max="10" width="17.85546875" style="22" bestFit="1" customWidth="1"/>
    <col min="11" max="11" width="18.5703125" style="22" bestFit="1" customWidth="1"/>
    <col min="12" max="16384" width="11.42578125" style="2"/>
  </cols>
  <sheetData>
    <row r="1" spans="1:12" ht="17.2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1"/>
    </row>
    <row r="2" spans="1:12" ht="17.2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2" ht="17.25" customHeight="1" x14ac:dyDescent="0.25">
      <c r="A3" s="23" t="str">
        <f>"Del "&amp;VALUE([1]INDICE!B8)&amp;" de "&amp;"enero"&amp;" al "&amp;[1]INDICE!B9&amp;" de "&amp;LOWER([1]INDICE!B7)&amp;" de "&amp;[1]INDICE!B10</f>
        <v>Del 1 de enero al 31 de marzo de 2023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ht="17.25" customHeight="1" x14ac:dyDescent="0.25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2" s="3" customFormat="1" ht="86.25" customHeight="1" x14ac:dyDescent="0.2">
      <c r="A5" s="32" t="s">
        <v>3</v>
      </c>
      <c r="B5" s="32" t="s">
        <v>4</v>
      </c>
      <c r="C5" s="32" t="s">
        <v>5</v>
      </c>
      <c r="D5" s="32" t="s">
        <v>6</v>
      </c>
      <c r="E5" s="33" t="s">
        <v>7</v>
      </c>
      <c r="F5" s="33" t="s">
        <v>8</v>
      </c>
      <c r="G5" s="33" t="s">
        <v>9</v>
      </c>
      <c r="H5" s="33" t="s">
        <v>10</v>
      </c>
      <c r="I5" s="33" t="str">
        <f>+"Monto Pagado de la Inversión al "&amp;[1]INDICE!B9&amp;" de "&amp;LOWER([1]INDICE!B7)&amp;" de "&amp;[1]INDICE!B10</f>
        <v>Monto Pagado de la Inversión al 31 de marzo de 2023</v>
      </c>
      <c r="J5" s="33" t="str">
        <f>+"Monto Pagado de la Inversión Actualizado al "&amp;[1]INDICE!B9&amp;" de "&amp;LOWER([1]INDICE!B7)&amp;" de "&amp;[1]INDICE!B10</f>
        <v>Monto Pagado de la Inversión Actualizado al 31 de marzo de 2023</v>
      </c>
      <c r="K5" s="33" t="str">
        <f>+"Saldo Pendiente por Pagar de la Inversión al "&amp;[1]INDICE!B9&amp;" de "&amp;LOWER([1]INDICE!B7)&amp;" de "&amp;[1]INDICE!B10</f>
        <v>Saldo Pendiente por Pagar de la Inversión al 31 de marzo de 2023</v>
      </c>
    </row>
    <row r="6" spans="1:12" s="3" customFormat="1" ht="12.75" x14ac:dyDescent="0.2">
      <c r="A6" s="4"/>
      <c r="B6" s="5"/>
      <c r="C6" s="6"/>
      <c r="D6" s="6"/>
      <c r="E6" s="7"/>
      <c r="F6" s="7"/>
      <c r="G6" s="7"/>
      <c r="H6" s="7"/>
      <c r="I6" s="7"/>
      <c r="J6" s="7"/>
      <c r="K6" s="7"/>
    </row>
    <row r="7" spans="1:12" s="3" customFormat="1" ht="21.75" customHeight="1" x14ac:dyDescent="0.2">
      <c r="A7" s="8" t="s">
        <v>11</v>
      </c>
      <c r="B7" s="9">
        <v>43007</v>
      </c>
      <c r="C7" s="9">
        <v>43252</v>
      </c>
      <c r="D7" s="9">
        <v>48730</v>
      </c>
      <c r="E7" s="10">
        <f>+'[1]LDF AIODF_2'!E189</f>
        <v>621862178</v>
      </c>
      <c r="F7" s="11" t="s">
        <v>12</v>
      </c>
      <c r="G7" s="10">
        <f>+AVERAGE('[1]LDF AIODF_2'!I9:I65)</f>
        <v>12651334.684210526</v>
      </c>
      <c r="H7" s="10">
        <f>+AVERAGE('[1]LDF AIODF_2'!E9:E65)</f>
        <v>3454790</v>
      </c>
      <c r="I7" s="10">
        <f>+SUM('[1]LDF AIODF_2'!E9:E65)</f>
        <v>196923030</v>
      </c>
      <c r="J7" s="10">
        <f>+I7</f>
        <v>196923030</v>
      </c>
      <c r="K7" s="10">
        <f>+E7-J7</f>
        <v>424939148</v>
      </c>
    </row>
    <row r="8" spans="1:12" s="3" customFormat="1" ht="14.25" x14ac:dyDescent="0.2">
      <c r="A8" s="8"/>
      <c r="B8" s="12"/>
      <c r="C8" s="13"/>
      <c r="D8" s="13"/>
      <c r="E8" s="10"/>
      <c r="F8" s="10"/>
      <c r="G8" s="10"/>
      <c r="H8" s="10"/>
      <c r="I8" s="10"/>
      <c r="J8" s="10"/>
      <c r="K8" s="10"/>
      <c r="L8" s="14"/>
    </row>
    <row r="9" spans="1:12" s="3" customFormat="1" ht="20.25" customHeight="1" x14ac:dyDescent="0.2">
      <c r="A9" s="8" t="s">
        <v>13</v>
      </c>
      <c r="B9" s="12"/>
      <c r="C9" s="15"/>
      <c r="D9" s="13"/>
      <c r="E9" s="10">
        <v>0</v>
      </c>
      <c r="F9" s="10"/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2" s="3" customFormat="1" ht="14.25" x14ac:dyDescent="0.2">
      <c r="A10" s="8"/>
      <c r="B10" s="12"/>
      <c r="C10" s="13"/>
      <c r="D10" s="13"/>
      <c r="E10" s="10"/>
      <c r="F10" s="10"/>
      <c r="G10" s="10"/>
      <c r="H10" s="10"/>
      <c r="I10" s="10"/>
      <c r="J10" s="10"/>
      <c r="K10" s="10"/>
    </row>
    <row r="11" spans="1:12" s="3" customFormat="1" ht="31.5" customHeight="1" x14ac:dyDescent="0.2">
      <c r="A11" s="8" t="s">
        <v>14</v>
      </c>
      <c r="B11" s="12"/>
      <c r="C11" s="15"/>
      <c r="D11" s="13"/>
      <c r="E11" s="10">
        <f t="shared" ref="E11:K11" si="0">+E7+E9</f>
        <v>621862178</v>
      </c>
      <c r="F11" s="10"/>
      <c r="G11" s="10">
        <f t="shared" si="0"/>
        <v>12651334.684210526</v>
      </c>
      <c r="H11" s="10">
        <f t="shared" si="0"/>
        <v>3454790</v>
      </c>
      <c r="I11" s="10">
        <f t="shared" si="0"/>
        <v>196923030</v>
      </c>
      <c r="J11" s="10">
        <f t="shared" si="0"/>
        <v>196923030</v>
      </c>
      <c r="K11" s="10">
        <f t="shared" si="0"/>
        <v>424939148</v>
      </c>
    </row>
    <row r="12" spans="1:12" s="3" customFormat="1" ht="12.75" x14ac:dyDescent="0.2">
      <c r="A12" s="16"/>
      <c r="B12" s="12"/>
      <c r="C12" s="12"/>
      <c r="D12" s="12"/>
      <c r="E12" s="17"/>
      <c r="F12" s="17"/>
      <c r="G12" s="17"/>
      <c r="H12" s="17"/>
      <c r="I12" s="17"/>
      <c r="J12" s="17"/>
      <c r="K12" s="17"/>
    </row>
    <row r="13" spans="1:12" s="3" customFormat="1" ht="12.75" x14ac:dyDescent="0.2">
      <c r="A13" s="16"/>
      <c r="B13" s="12"/>
      <c r="C13" s="12"/>
      <c r="D13" s="12"/>
      <c r="E13" s="17"/>
      <c r="F13" s="17"/>
      <c r="G13" s="17"/>
      <c r="H13" s="17"/>
      <c r="I13" s="17"/>
      <c r="J13" s="17"/>
      <c r="K13" s="17"/>
    </row>
    <row r="14" spans="1:12" s="3" customFormat="1" ht="12.75" x14ac:dyDescent="0.2">
      <c r="A14" s="16"/>
      <c r="B14" s="12"/>
      <c r="C14" s="12"/>
      <c r="D14" s="12"/>
      <c r="E14" s="17"/>
      <c r="F14" s="17"/>
      <c r="G14" s="17"/>
      <c r="H14" s="17"/>
      <c r="I14" s="17"/>
      <c r="J14" s="17"/>
      <c r="K14" s="17"/>
    </row>
    <row r="15" spans="1:12" s="3" customFormat="1" ht="12.75" x14ac:dyDescent="0.2">
      <c r="A15" s="18"/>
      <c r="B15" s="19"/>
      <c r="C15" s="19"/>
      <c r="D15" s="19"/>
      <c r="E15" s="20"/>
      <c r="F15" s="20"/>
      <c r="G15" s="20"/>
      <c r="H15" s="20"/>
      <c r="I15" s="20"/>
      <c r="J15" s="20"/>
      <c r="K15" s="20"/>
    </row>
    <row r="16" spans="1:12" x14ac:dyDescent="0.25">
      <c r="A16" s="21" t="s">
        <v>15</v>
      </c>
    </row>
    <row r="19" spans="13:13" x14ac:dyDescent="0.25">
      <c r="M19" s="22"/>
    </row>
    <row r="20" spans="13:13" x14ac:dyDescent="0.25">
      <c r="M20" s="22"/>
    </row>
  </sheetData>
  <mergeCells count="4">
    <mergeCell ref="A1:K1"/>
    <mergeCell ref="A2:K2"/>
    <mergeCell ref="A3:K3"/>
    <mergeCell ref="A4:K4"/>
  </mergeCells>
  <printOptions horizontalCentered="1"/>
  <pageMargins left="0.39370078740157483" right="0.39370078740157483" top="0.78740157480314965" bottom="0.78740157480314965" header="0.78740157480314965" footer="0.78740157480314965"/>
  <pageSetup scale="61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IAODF_1</vt:lpstr>
      <vt:lpstr>'LDF IAODF_1'!Área_de_impresión</vt:lpstr>
      <vt:lpstr>'LDF IAODF_1'!Títulos_a_imprimir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2023-04-28T21:12:30Z</dcterms:created>
  <dcterms:modified xsi:type="dcterms:W3CDTF">2023-04-28T21:15:32Z</dcterms:modified>
</cp:coreProperties>
</file>